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urcan Dosyalar\ozel\satis\yeni_yönetmelige_gore_hesaplar(sifreli)\cesitli_hesaplamalar\"/>
    </mc:Choice>
  </mc:AlternateContent>
  <xr:revisionPtr revIDLastSave="0" documentId="13_ncr:1_{5CC1727C-AD65-49F7-88D5-5AE27FCF97B5}" xr6:coauthVersionLast="47" xr6:coauthVersionMax="47" xr10:uidLastSave="{00000000-0000-0000-0000-000000000000}"/>
  <bookViews>
    <workbookView xWindow="-120" yWindow="-120" windowWidth="29040" windowHeight="15840" xr2:uid="{29298152-D2A1-43A9-9789-DBD8F99F93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AT26" i="1"/>
  <c r="AO26" i="1"/>
  <c r="R26" i="1"/>
  <c r="M26" i="1"/>
  <c r="AB22" i="1"/>
  <c r="AK26" i="1"/>
  <c r="I26" i="1"/>
  <c r="D26" i="1"/>
  <c r="AB18" i="1"/>
  <c r="I18" i="1"/>
  <c r="D18" i="1"/>
  <c r="U14" i="1"/>
  <c r="C16" i="1" s="1"/>
  <c r="U16" i="1" s="1"/>
  <c r="AA10" i="1"/>
  <c r="I10" i="1"/>
  <c r="D10" i="1"/>
  <c r="U6" i="1"/>
  <c r="F8" i="1" s="1"/>
  <c r="U8" i="1" s="1"/>
  <c r="AB24" i="1" l="1"/>
  <c r="AF26" i="1"/>
  <c r="W18" i="1"/>
  <c r="AJ10" i="1"/>
</calcChain>
</file>

<file path=xl/sharedStrings.xml><?xml version="1.0" encoding="utf-8"?>
<sst xmlns="http://schemas.openxmlformats.org/spreadsheetml/2006/main" count="48" uniqueCount="23">
  <si>
    <t>mm²</t>
  </si>
  <si>
    <t>As =</t>
  </si>
  <si>
    <t>DEMİR TAHVİL HESABI</t>
  </si>
  <si>
    <t>(</t>
  </si>
  <si>
    <t>mm aralıkla yerleştirmemiz gerekir. )</t>
  </si>
  <si>
    <t>( mm / mm )</t>
  </si>
  <si>
    <t>AÇIKLAMA</t>
  </si>
  <si>
    <t>mm² / m</t>
  </si>
  <si>
    <t xml:space="preserve">' lık </t>
  </si>
  <si>
    <t>' lık kullanırsak</t>
  </si>
  <si>
    <t xml:space="preserve">' lık yerleştirilecek demir yerine </t>
  </si>
  <si>
    <t>' lık demir yerleştirmemiz gerekir.)</t>
  </si>
  <si>
    <t xml:space="preserve">mm.aralıkla yerleştirilecek demir yerine </t>
  </si>
  <si>
    <r>
      <rPr>
        <b/>
        <sz val="12"/>
        <color theme="7" tint="-0.499984740745262"/>
        <rFont val="Arial"/>
        <family val="2"/>
        <charset val="162"/>
      </rPr>
      <t xml:space="preserve">DEMİR TAHVİL HESABI
</t>
    </r>
    <r>
      <rPr>
        <b/>
        <sz val="8"/>
        <color theme="7" tint="-0.499984740745262"/>
        <rFont val="Arial"/>
        <family val="2"/>
        <charset val="162"/>
      </rPr>
      <t xml:space="preserve">(inş.müh. Gürcan BERBEROĞLU tel:0532 366 02 04   www.betoncelik.com )                                                                                                                                                                     </t>
    </r>
  </si>
  <si>
    <t>Dikkat sadece sarı hücrelere data girilecek.</t>
  </si>
  <si>
    <t>adet.</t>
  </si>
  <si>
    <t>+</t>
  </si>
  <si>
    <t>DEMİR TAHVİL HESABI (tek çeşit donatı için)</t>
  </si>
  <si>
    <t>DEMİR TAHVİL HESABI (iki çeşit donatı için)</t>
  </si>
  <si>
    <t>ve</t>
  </si>
  <si>
    <t>yerleştirmemiz gerekir.)</t>
  </si>
  <si>
    <t>' lık demir</t>
  </si>
  <si>
    <t>( ad. / mm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</si>
</sst>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Ø&quot;0"/>
    <numFmt numFmtId="165" formatCode="&quot;/&quot;0"/>
    <numFmt numFmtId="166" formatCode="&quot;/ &quot;0"/>
  </numFmts>
  <fonts count="8" x14ac:knownFonts="1">
    <font>
      <sz val="8"/>
      <color theme="1"/>
      <name val="Arial"/>
      <family val="2"/>
      <charset val="162"/>
    </font>
    <font>
      <i/>
      <u/>
      <sz val="8"/>
      <color theme="1"/>
      <name val="Arial"/>
      <family val="2"/>
      <charset val="162"/>
    </font>
    <font>
      <b/>
      <i/>
      <u/>
      <sz val="14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8"/>
      <color rgb="FFFF0000"/>
      <name val="Arial"/>
      <family val="2"/>
      <charset val="162"/>
    </font>
    <font>
      <b/>
      <sz val="8"/>
      <color theme="7" tint="-0.499984740745262"/>
      <name val="Arial"/>
      <family val="2"/>
      <charset val="162"/>
    </font>
    <font>
      <b/>
      <sz val="12"/>
      <color theme="7" tint="-0.499984740745262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4" fillId="0" borderId="0" xfId="0" quotePrefix="1" applyFont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164" fontId="3" fillId="2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hidden="1"/>
    </xf>
    <xf numFmtId="164" fontId="3" fillId="2" borderId="0" xfId="0" applyNumberFormat="1" applyFont="1" applyFill="1" applyAlignment="1" applyProtection="1">
      <alignment horizontal="right" vertical="center"/>
      <protection locked="0"/>
    </xf>
    <xf numFmtId="166" fontId="3" fillId="2" borderId="0" xfId="0" applyNumberFormat="1" applyFont="1" applyFill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1" fontId="4" fillId="0" borderId="0" xfId="0" applyNumberFormat="1" applyFont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right" vertical="center"/>
      <protection locked="0"/>
    </xf>
    <xf numFmtId="166" fontId="3" fillId="0" borderId="0" xfId="0" applyNumberFormat="1" applyFont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85725</xdr:colOff>
      <xdr:row>5</xdr:row>
      <xdr:rowOff>161925</xdr:rowOff>
    </xdr:from>
    <xdr:to>
      <xdr:col>16</xdr:col>
      <xdr:colOff>76200</xdr:colOff>
      <xdr:row>5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66C43AF-C4B0-B7A5-62DF-28087365623A}"/>
            </a:ext>
          </a:extLst>
        </xdr:cNvPr>
        <xdr:cNvCxnSpPr/>
      </xdr:nvCxnSpPr>
      <xdr:spPr>
        <a:xfrm>
          <a:off x="3000375" y="685800"/>
          <a:ext cx="314325" cy="0"/>
        </a:xfrm>
        <a:prstGeom prst="straightConnector1">
          <a:avLst/>
        </a:prstGeom>
        <a:ln w="15875"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85725</xdr:colOff>
      <xdr:row>7</xdr:row>
      <xdr:rowOff>152400</xdr:rowOff>
    </xdr:from>
    <xdr:to>
      <xdr:col>16</xdr:col>
      <xdr:colOff>76200</xdr:colOff>
      <xdr:row>7</xdr:row>
      <xdr:rowOff>152400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7C4DC27-43CA-40FC-B60C-B1F96C7003AE}"/>
            </a:ext>
          </a:extLst>
        </xdr:cNvPr>
        <xdr:cNvCxnSpPr/>
      </xdr:nvCxnSpPr>
      <xdr:spPr>
        <a:xfrm>
          <a:off x="6076950" y="676275"/>
          <a:ext cx="314325" cy="0"/>
        </a:xfrm>
        <a:prstGeom prst="straightConnector1">
          <a:avLst/>
        </a:prstGeom>
        <a:ln w="15875"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85725</xdr:colOff>
      <xdr:row>13</xdr:row>
      <xdr:rowOff>171450</xdr:rowOff>
    </xdr:from>
    <xdr:to>
      <xdr:col>16</xdr:col>
      <xdr:colOff>76200</xdr:colOff>
      <xdr:row>13</xdr:row>
      <xdr:rowOff>171450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989D12F2-4FA1-4F3E-9616-2310C8DB8F70}"/>
            </a:ext>
          </a:extLst>
        </xdr:cNvPr>
        <xdr:cNvCxnSpPr/>
      </xdr:nvCxnSpPr>
      <xdr:spPr>
        <a:xfrm>
          <a:off x="1381125" y="3629025"/>
          <a:ext cx="314325" cy="0"/>
        </a:xfrm>
        <a:prstGeom prst="straightConnector1">
          <a:avLst/>
        </a:prstGeom>
        <a:ln w="15875"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95250</xdr:colOff>
      <xdr:row>15</xdr:row>
      <xdr:rowOff>161925</xdr:rowOff>
    </xdr:from>
    <xdr:to>
      <xdr:col>16</xdr:col>
      <xdr:colOff>85725</xdr:colOff>
      <xdr:row>15</xdr:row>
      <xdr:rowOff>161925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D260D50A-5AB2-4C25-8787-73FD7B0F770F}"/>
            </a:ext>
          </a:extLst>
        </xdr:cNvPr>
        <xdr:cNvCxnSpPr/>
      </xdr:nvCxnSpPr>
      <xdr:spPr>
        <a:xfrm>
          <a:off x="1390650" y="4267200"/>
          <a:ext cx="314325" cy="0"/>
        </a:xfrm>
        <a:prstGeom prst="straightConnector1">
          <a:avLst/>
        </a:prstGeom>
        <a:ln w="15875"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85725</xdr:colOff>
      <xdr:row>21</xdr:row>
      <xdr:rowOff>171450</xdr:rowOff>
    </xdr:from>
    <xdr:to>
      <xdr:col>23</xdr:col>
      <xdr:colOff>76200</xdr:colOff>
      <xdr:row>21</xdr:row>
      <xdr:rowOff>171450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D686A4BC-30B3-45A4-AB41-E124AE544CE1}"/>
            </a:ext>
          </a:extLst>
        </xdr:cNvPr>
        <xdr:cNvCxnSpPr/>
      </xdr:nvCxnSpPr>
      <xdr:spPr>
        <a:xfrm>
          <a:off x="2352675" y="3619500"/>
          <a:ext cx="314325" cy="0"/>
        </a:xfrm>
        <a:prstGeom prst="straightConnector1">
          <a:avLst/>
        </a:prstGeom>
        <a:ln w="15875"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95250</xdr:colOff>
      <xdr:row>23</xdr:row>
      <xdr:rowOff>161925</xdr:rowOff>
    </xdr:from>
    <xdr:to>
      <xdr:col>23</xdr:col>
      <xdr:colOff>85725</xdr:colOff>
      <xdr:row>23</xdr:row>
      <xdr:rowOff>161925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FE590D19-1232-480D-B2C3-01F689A8BB39}"/>
            </a:ext>
          </a:extLst>
        </xdr:cNvPr>
        <xdr:cNvCxnSpPr/>
      </xdr:nvCxnSpPr>
      <xdr:spPr>
        <a:xfrm>
          <a:off x="2362200" y="4095750"/>
          <a:ext cx="314325" cy="0"/>
        </a:xfrm>
        <a:prstGeom prst="straightConnector1">
          <a:avLst/>
        </a:prstGeom>
        <a:ln w="15875">
          <a:solidFill>
            <a:schemeClr val="bg1">
              <a:lumMod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934B1-DDE0-413F-8528-9D96674922B7}">
  <dimension ref="B1:BB29"/>
  <sheetViews>
    <sheetView showGridLines="0" tabSelected="1" workbookViewId="0">
      <selection activeCell="AF17" sqref="AF17"/>
    </sheetView>
  </sheetViews>
  <sheetFormatPr defaultRowHeight="11.25" x14ac:dyDescent="0.2"/>
  <cols>
    <col min="1" max="480" width="2.83203125" style="1" customWidth="1"/>
    <col min="481" max="16384" width="9.33203125" style="1"/>
  </cols>
  <sheetData>
    <row r="1" spans="2:54" ht="11.25" customHeight="1" thickBot="1" x14ac:dyDescent="0.25"/>
    <row r="2" spans="2:54" ht="37.5" customHeight="1" x14ac:dyDescent="0.2">
      <c r="B2" s="28" t="s">
        <v>13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30"/>
    </row>
    <row r="3" spans="2:54" ht="15" customHeight="1" x14ac:dyDescent="0.2">
      <c r="B3" s="3"/>
      <c r="AF3" s="4" t="s">
        <v>14</v>
      </c>
      <c r="BB3" s="5"/>
    </row>
    <row r="4" spans="2:54" ht="25.5" customHeight="1" x14ac:dyDescent="0.2">
      <c r="B4" s="3"/>
      <c r="C4" s="6" t="s">
        <v>2</v>
      </c>
      <c r="D4" s="6"/>
      <c r="BB4" s="5"/>
    </row>
    <row r="5" spans="2:54" ht="6.75" customHeight="1" x14ac:dyDescent="0.2">
      <c r="B5" s="3"/>
      <c r="BB5" s="5"/>
    </row>
    <row r="6" spans="2:54" ht="25.5" customHeight="1" x14ac:dyDescent="0.2">
      <c r="B6" s="3"/>
      <c r="C6" s="26">
        <v>16</v>
      </c>
      <c r="D6" s="26"/>
      <c r="E6" s="26"/>
      <c r="F6" s="27">
        <v>250</v>
      </c>
      <c r="G6" s="27"/>
      <c r="H6" s="27"/>
      <c r="I6" s="25" t="s">
        <v>5</v>
      </c>
      <c r="J6" s="25"/>
      <c r="K6" s="25"/>
      <c r="L6" s="25"/>
      <c r="M6" s="25"/>
      <c r="N6" s="25"/>
      <c r="O6" s="7"/>
      <c r="P6" s="7"/>
      <c r="Q6" s="7"/>
      <c r="R6" s="7" t="s">
        <v>1</v>
      </c>
      <c r="S6" s="7"/>
      <c r="T6" s="8"/>
      <c r="U6" s="25">
        <f>1000/F6*PI()*C6^2/4</f>
        <v>804.24771931898704</v>
      </c>
      <c r="V6" s="25"/>
      <c r="W6" s="25"/>
      <c r="X6" s="25"/>
      <c r="Y6" s="7" t="s">
        <v>7</v>
      </c>
      <c r="AM6" s="7"/>
      <c r="AN6" s="7"/>
      <c r="AO6" s="7"/>
      <c r="BB6" s="5"/>
    </row>
    <row r="7" spans="2:54" ht="12.75" customHeight="1" x14ac:dyDescent="0.2">
      <c r="B7" s="3"/>
      <c r="T7" s="10"/>
      <c r="BB7" s="5"/>
    </row>
    <row r="8" spans="2:54" ht="25.5" customHeight="1" x14ac:dyDescent="0.2">
      <c r="B8" s="3"/>
      <c r="C8" s="26">
        <v>14</v>
      </c>
      <c r="D8" s="26"/>
      <c r="E8" s="26"/>
      <c r="F8" s="33">
        <f>1000/U6*PI()*C8^2/4</f>
        <v>191.40625</v>
      </c>
      <c r="G8" s="33"/>
      <c r="H8" s="33"/>
      <c r="I8" s="25" t="s">
        <v>5</v>
      </c>
      <c r="J8" s="25"/>
      <c r="K8" s="25"/>
      <c r="L8" s="25"/>
      <c r="M8" s="25"/>
      <c r="N8" s="25"/>
      <c r="O8" s="7"/>
      <c r="P8" s="7"/>
      <c r="Q8" s="7"/>
      <c r="R8" s="7" t="s">
        <v>1</v>
      </c>
      <c r="S8" s="7"/>
      <c r="T8" s="8"/>
      <c r="U8" s="25">
        <f>1000/F8*PI()*C8^2/4</f>
        <v>804.24771931898704</v>
      </c>
      <c r="V8" s="25"/>
      <c r="W8" s="25"/>
      <c r="X8" s="25"/>
      <c r="Y8" s="7" t="s">
        <v>7</v>
      </c>
      <c r="BB8" s="5"/>
    </row>
    <row r="9" spans="2:54" ht="25.5" customHeight="1" x14ac:dyDescent="0.2">
      <c r="B9" s="3"/>
      <c r="C9" s="11" t="s">
        <v>6</v>
      </c>
      <c r="D9" s="9"/>
      <c r="E9" s="9"/>
      <c r="F9" s="9"/>
      <c r="G9" s="9"/>
      <c r="H9" s="9"/>
      <c r="BB9" s="5"/>
    </row>
    <row r="10" spans="2:54" ht="25.5" customHeight="1" x14ac:dyDescent="0.2">
      <c r="B10" s="3"/>
      <c r="C10" s="2" t="s">
        <v>3</v>
      </c>
      <c r="D10" s="22">
        <f>+C6</f>
        <v>16</v>
      </c>
      <c r="E10" s="21"/>
      <c r="F10" s="21"/>
      <c r="G10" s="12" t="s">
        <v>8</v>
      </c>
      <c r="I10" s="21">
        <f>+F6</f>
        <v>250</v>
      </c>
      <c r="J10" s="21"/>
      <c r="K10" s="21"/>
      <c r="L10" s="2" t="s">
        <v>12</v>
      </c>
      <c r="M10" s="2"/>
      <c r="N10" s="2"/>
      <c r="O10" s="2"/>
      <c r="P10" s="2"/>
      <c r="Q10" s="2"/>
      <c r="R10" s="2"/>
      <c r="S10" s="2"/>
      <c r="T10" s="2"/>
      <c r="U10" s="2"/>
      <c r="AA10" s="22">
        <f>+C8</f>
        <v>14</v>
      </c>
      <c r="AB10" s="21"/>
      <c r="AC10" s="21"/>
      <c r="AD10" s="12" t="s">
        <v>9</v>
      </c>
      <c r="AE10" s="2"/>
      <c r="AF10" s="2"/>
      <c r="AG10" s="2"/>
      <c r="AH10" s="2"/>
      <c r="AJ10" s="31">
        <f>+F8</f>
        <v>191.40625</v>
      </c>
      <c r="AK10" s="31"/>
      <c r="AL10" s="31"/>
      <c r="AM10" s="2" t="s">
        <v>4</v>
      </c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BB10" s="5"/>
    </row>
    <row r="11" spans="2:54" ht="15.75" customHeight="1" x14ac:dyDescent="0.2">
      <c r="B11" s="3"/>
      <c r="BB11" s="5"/>
    </row>
    <row r="12" spans="2:54" ht="25.5" customHeight="1" x14ac:dyDescent="0.2">
      <c r="B12" s="3"/>
      <c r="C12" s="6" t="s">
        <v>17</v>
      </c>
      <c r="BB12" s="5"/>
    </row>
    <row r="13" spans="2:54" ht="9.75" customHeight="1" x14ac:dyDescent="0.2">
      <c r="B13" s="3"/>
      <c r="C13" s="6"/>
      <c r="BB13" s="5"/>
    </row>
    <row r="14" spans="2:54" ht="25.5" customHeight="1" x14ac:dyDescent="0.2">
      <c r="B14" s="3"/>
      <c r="C14" s="32">
        <v>3</v>
      </c>
      <c r="D14" s="32"/>
      <c r="E14" s="32"/>
      <c r="F14" s="24">
        <v>16</v>
      </c>
      <c r="G14" s="24"/>
      <c r="H14" s="24"/>
      <c r="I14" s="25" t="s">
        <v>22</v>
      </c>
      <c r="J14" s="25"/>
      <c r="K14" s="25"/>
      <c r="L14" s="25"/>
      <c r="M14" s="25"/>
      <c r="N14" s="25"/>
      <c r="O14" s="7"/>
      <c r="P14" s="7"/>
      <c r="Q14" s="7"/>
      <c r="R14" s="7" t="s">
        <v>1</v>
      </c>
      <c r="S14" s="7"/>
      <c r="T14" s="8"/>
      <c r="U14" s="25">
        <f>C14*PI()*F14^2/4</f>
        <v>603.18578948924028</v>
      </c>
      <c r="V14" s="25"/>
      <c r="W14" s="25"/>
      <c r="X14" s="25"/>
      <c r="Y14" s="7" t="s">
        <v>0</v>
      </c>
      <c r="BB14" s="5"/>
    </row>
    <row r="15" spans="2:54" ht="12.75" customHeight="1" x14ac:dyDescent="0.2">
      <c r="B15" s="3"/>
      <c r="BB15" s="5"/>
    </row>
    <row r="16" spans="2:54" ht="25.5" customHeight="1" x14ac:dyDescent="0.2">
      <c r="B16" s="3"/>
      <c r="C16" s="23">
        <f>ROUNDUP(U14/(PI()*F16^2/4),0)</f>
        <v>4</v>
      </c>
      <c r="D16" s="23"/>
      <c r="E16" s="23"/>
      <c r="F16" s="24">
        <v>14</v>
      </c>
      <c r="G16" s="24"/>
      <c r="H16" s="24"/>
      <c r="I16" s="25" t="s">
        <v>22</v>
      </c>
      <c r="J16" s="25"/>
      <c r="K16" s="25"/>
      <c r="L16" s="25"/>
      <c r="M16" s="25"/>
      <c r="N16" s="25"/>
      <c r="O16" s="7"/>
      <c r="P16" s="7"/>
      <c r="Q16" s="7"/>
      <c r="R16" s="7" t="s">
        <v>1</v>
      </c>
      <c r="S16" s="7"/>
      <c r="T16" s="8"/>
      <c r="U16" s="25">
        <f>C16*PI()*F16^2/4</f>
        <v>615.75216010359941</v>
      </c>
      <c r="V16" s="25"/>
      <c r="W16" s="25"/>
      <c r="X16" s="25"/>
      <c r="Y16" s="7" t="s">
        <v>0</v>
      </c>
      <c r="BB16" s="5"/>
    </row>
    <row r="17" spans="2:54" ht="25.5" customHeight="1" x14ac:dyDescent="0.2">
      <c r="B17" s="3"/>
      <c r="C17" s="11" t="s">
        <v>6</v>
      </c>
      <c r="BB17" s="5"/>
    </row>
    <row r="18" spans="2:54" s="2" customFormat="1" ht="25.5" customHeight="1" x14ac:dyDescent="0.2">
      <c r="B18" s="13"/>
      <c r="C18" s="2" t="s">
        <v>3</v>
      </c>
      <c r="D18" s="21">
        <f>+C14</f>
        <v>3</v>
      </c>
      <c r="E18" s="21"/>
      <c r="F18" s="21"/>
      <c r="G18" s="2" t="s">
        <v>15</v>
      </c>
      <c r="I18" s="22">
        <f>+F14</f>
        <v>16</v>
      </c>
      <c r="J18" s="21"/>
      <c r="K18" s="21"/>
      <c r="L18" s="12" t="s">
        <v>10</v>
      </c>
      <c r="W18" s="21">
        <f>+C16</f>
        <v>4</v>
      </c>
      <c r="X18" s="21"/>
      <c r="Y18" s="21"/>
      <c r="Z18" s="2" t="s">
        <v>15</v>
      </c>
      <c r="AB18" s="22">
        <f>+F16</f>
        <v>14</v>
      </c>
      <c r="AC18" s="21"/>
      <c r="AD18" s="21"/>
      <c r="AE18" s="12" t="s">
        <v>11</v>
      </c>
      <c r="BB18" s="14"/>
    </row>
    <row r="19" spans="2:54" ht="15.75" customHeight="1" x14ac:dyDescent="0.2">
      <c r="B19" s="3"/>
      <c r="BB19" s="5"/>
    </row>
    <row r="20" spans="2:54" ht="25.5" customHeight="1" x14ac:dyDescent="0.2">
      <c r="B20" s="3"/>
      <c r="C20" s="6" t="s">
        <v>18</v>
      </c>
      <c r="BB20" s="5"/>
    </row>
    <row r="21" spans="2:54" ht="9.75" customHeight="1" x14ac:dyDescent="0.2">
      <c r="B21" s="3"/>
      <c r="C21" s="6"/>
      <c r="BB21" s="5"/>
    </row>
    <row r="22" spans="2:54" ht="25.5" customHeight="1" x14ac:dyDescent="0.2">
      <c r="B22" s="3"/>
      <c r="C22" s="32">
        <v>3</v>
      </c>
      <c r="D22" s="32"/>
      <c r="E22" s="32"/>
      <c r="F22" s="24">
        <v>16</v>
      </c>
      <c r="G22" s="24"/>
      <c r="H22" s="24"/>
      <c r="I22" s="18" t="s">
        <v>16</v>
      </c>
      <c r="J22" s="32">
        <v>2</v>
      </c>
      <c r="K22" s="32"/>
      <c r="L22" s="32"/>
      <c r="M22" s="24">
        <v>14</v>
      </c>
      <c r="N22" s="24"/>
      <c r="O22" s="24"/>
      <c r="P22" s="25" t="s">
        <v>22</v>
      </c>
      <c r="Q22" s="25"/>
      <c r="R22" s="25"/>
      <c r="S22" s="25"/>
      <c r="T22" s="25"/>
      <c r="U22" s="25"/>
      <c r="V22" s="7"/>
      <c r="W22" s="7"/>
      <c r="X22" s="7"/>
      <c r="Y22" s="7" t="s">
        <v>1</v>
      </c>
      <c r="Z22" s="7"/>
      <c r="AA22" s="8"/>
      <c r="AB22" s="25">
        <f>C22*PI()*F22^2/4+J22*PI()*M22^2/4</f>
        <v>911.06186954103998</v>
      </c>
      <c r="AC22" s="25"/>
      <c r="AD22" s="25"/>
      <c r="AE22" s="25"/>
      <c r="AF22" s="7" t="s">
        <v>0</v>
      </c>
      <c r="BB22" s="5"/>
    </row>
    <row r="23" spans="2:54" ht="12.75" customHeight="1" x14ac:dyDescent="0.2">
      <c r="B23" s="3"/>
      <c r="BB23" s="5"/>
    </row>
    <row r="24" spans="2:54" ht="25.5" customHeight="1" x14ac:dyDescent="0.2">
      <c r="B24" s="3"/>
      <c r="C24" s="23">
        <f>ROUNDUP((AB22-J24*PI()*M24^2/4)/(PI()*F24^2/4),0)</f>
        <v>5</v>
      </c>
      <c r="D24" s="23"/>
      <c r="E24" s="23"/>
      <c r="F24" s="24">
        <v>14</v>
      </c>
      <c r="G24" s="24"/>
      <c r="H24" s="24"/>
      <c r="I24" s="18" t="s">
        <v>16</v>
      </c>
      <c r="J24" s="32">
        <v>2</v>
      </c>
      <c r="K24" s="32"/>
      <c r="L24" s="32"/>
      <c r="M24" s="24">
        <v>12</v>
      </c>
      <c r="N24" s="24"/>
      <c r="O24" s="24"/>
      <c r="P24" s="25" t="s">
        <v>22</v>
      </c>
      <c r="Q24" s="25"/>
      <c r="R24" s="25"/>
      <c r="S24" s="25"/>
      <c r="T24" s="25"/>
      <c r="U24" s="25"/>
      <c r="V24" s="7"/>
      <c r="W24" s="7"/>
      <c r="X24" s="7"/>
      <c r="Y24" s="7" t="s">
        <v>1</v>
      </c>
      <c r="Z24" s="7"/>
      <c r="AA24" s="8"/>
      <c r="AB24" s="25">
        <f>C24*PI()*F24^2/4+J24*PI()*M24^2/4</f>
        <v>995.88487118796445</v>
      </c>
      <c r="AC24" s="25"/>
      <c r="AD24" s="25"/>
      <c r="AE24" s="25"/>
      <c r="AF24" s="7" t="s">
        <v>0</v>
      </c>
      <c r="BB24" s="5"/>
    </row>
    <row r="25" spans="2:54" ht="25.5" customHeight="1" x14ac:dyDescent="0.2">
      <c r="B25" s="3"/>
      <c r="C25" s="11" t="s">
        <v>6</v>
      </c>
      <c r="BB25" s="5"/>
    </row>
    <row r="26" spans="2:54" s="2" customFormat="1" ht="25.5" customHeight="1" x14ac:dyDescent="0.2">
      <c r="B26" s="13"/>
      <c r="C26" s="2" t="s">
        <v>3</v>
      </c>
      <c r="D26" s="21">
        <f>+C22</f>
        <v>3</v>
      </c>
      <c r="E26" s="21"/>
      <c r="F26" s="21"/>
      <c r="G26" s="2" t="s">
        <v>15</v>
      </c>
      <c r="I26" s="22">
        <f>+F22</f>
        <v>16</v>
      </c>
      <c r="J26" s="21"/>
      <c r="K26" s="21"/>
      <c r="L26" s="2" t="s">
        <v>19</v>
      </c>
      <c r="M26" s="21">
        <f>+J22</f>
        <v>2</v>
      </c>
      <c r="N26" s="21"/>
      <c r="O26" s="21"/>
      <c r="P26" s="2" t="s">
        <v>15</v>
      </c>
      <c r="R26" s="22">
        <f>+M22</f>
        <v>14</v>
      </c>
      <c r="S26" s="21"/>
      <c r="T26" s="21"/>
      <c r="U26" s="12" t="s">
        <v>10</v>
      </c>
      <c r="AF26" s="21">
        <f>+C24</f>
        <v>5</v>
      </c>
      <c r="AG26" s="21"/>
      <c r="AH26" s="21"/>
      <c r="AI26" s="2" t="s">
        <v>15</v>
      </c>
      <c r="AK26" s="22">
        <f>+F24</f>
        <v>14</v>
      </c>
      <c r="AL26" s="21"/>
      <c r="AM26" s="21"/>
      <c r="AN26" s="2" t="s">
        <v>19</v>
      </c>
      <c r="AO26" s="21">
        <f>+J24</f>
        <v>2</v>
      </c>
      <c r="AP26" s="21"/>
      <c r="AQ26" s="21"/>
      <c r="AR26" s="2" t="s">
        <v>15</v>
      </c>
      <c r="AT26" s="22">
        <f>+M24</f>
        <v>12</v>
      </c>
      <c r="AU26" s="21"/>
      <c r="AV26" s="21"/>
      <c r="AW26" s="12" t="s">
        <v>21</v>
      </c>
      <c r="BB26" s="14"/>
    </row>
    <row r="27" spans="2:54" s="2" customFormat="1" ht="25.5" customHeight="1" x14ac:dyDescent="0.2">
      <c r="B27" s="13"/>
      <c r="C27" s="12" t="s">
        <v>20</v>
      </c>
      <c r="D27" s="20"/>
      <c r="E27" s="20"/>
      <c r="F27" s="20"/>
      <c r="I27" s="19"/>
      <c r="J27" s="20"/>
      <c r="K27" s="20"/>
      <c r="AE27" s="12"/>
      <c r="BB27" s="14"/>
    </row>
    <row r="28" spans="2:54" ht="25.5" customHeight="1" thickBot="1" x14ac:dyDescent="0.25"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7"/>
    </row>
    <row r="29" spans="2:54" ht="25.5" customHeight="1" x14ac:dyDescent="0.2"/>
  </sheetData>
  <sheetProtection algorithmName="SHA-512" hashValue="qDb7BQRjs1NqwKdWBbrdJr6C+WqF8TKeTf7Wf9X/z1Y8ckJ5BRIPHVN95vzfD37A2uuG853mLOU+P7snJT+k6g==" saltValue="1ftSWT1m1w4/aKJWCXGwXQ==" spinCount="100000" sheet="1" objects="1" scenarios="1"/>
  <mergeCells count="45">
    <mergeCell ref="M26:O26"/>
    <mergeCell ref="AO26:AQ26"/>
    <mergeCell ref="AT26:AV26"/>
    <mergeCell ref="D26:F26"/>
    <mergeCell ref="I26:K26"/>
    <mergeCell ref="AF26:AH26"/>
    <mergeCell ref="AK26:AM26"/>
    <mergeCell ref="R26:T26"/>
    <mergeCell ref="C22:E22"/>
    <mergeCell ref="F22:H22"/>
    <mergeCell ref="P22:U22"/>
    <mergeCell ref="AB22:AE22"/>
    <mergeCell ref="C24:E24"/>
    <mergeCell ref="F24:H24"/>
    <mergeCell ref="P24:U24"/>
    <mergeCell ref="AB24:AE24"/>
    <mergeCell ref="J22:L22"/>
    <mergeCell ref="M22:O22"/>
    <mergeCell ref="J24:L24"/>
    <mergeCell ref="M24:O24"/>
    <mergeCell ref="C6:E6"/>
    <mergeCell ref="F6:H6"/>
    <mergeCell ref="U6:X6"/>
    <mergeCell ref="B2:BB2"/>
    <mergeCell ref="I14:N14"/>
    <mergeCell ref="AA10:AC10"/>
    <mergeCell ref="AJ10:AL10"/>
    <mergeCell ref="I6:N6"/>
    <mergeCell ref="I8:N8"/>
    <mergeCell ref="C14:E14"/>
    <mergeCell ref="F14:H14"/>
    <mergeCell ref="U14:X14"/>
    <mergeCell ref="C8:E8"/>
    <mergeCell ref="F8:H8"/>
    <mergeCell ref="U8:X8"/>
    <mergeCell ref="D10:F10"/>
    <mergeCell ref="I10:K10"/>
    <mergeCell ref="D18:F18"/>
    <mergeCell ref="I18:K18"/>
    <mergeCell ref="W18:Y18"/>
    <mergeCell ref="AB18:AD18"/>
    <mergeCell ref="C16:E16"/>
    <mergeCell ref="F16:H16"/>
    <mergeCell ref="U16:X16"/>
    <mergeCell ref="I16:N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Gurcan Berberoglu</dc:creator>
  <cp:lastModifiedBy>Gurcan Berberoglu</cp:lastModifiedBy>
  <dcterms:created xsi:type="dcterms:W3CDTF">2026-07-04T10:05:37Z</dcterms:created>
  <dcterms:modified xsi:type="dcterms:W3CDTF">2026-07-13T15:50:07Z</dcterms:modified>
</cp:coreProperties>
</file>