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9480"/>
  </bookViews>
  <sheets>
    <sheet name="Sheet1" sheetId="1" r:id="rId1"/>
  </sheets>
  <definedNames>
    <definedName name="_xlnm.Print_Area" localSheetId="0">Sheet1!$B$2:$Y$41</definedName>
  </definedNames>
  <calcPr calcId="145621"/>
</workbook>
</file>

<file path=xl/calcChain.xml><?xml version="1.0" encoding="utf-8"?>
<calcChain xmlns="http://schemas.openxmlformats.org/spreadsheetml/2006/main">
  <c r="O26" i="1" l="1"/>
  <c r="O38" i="1" s="1"/>
  <c r="G26" i="1"/>
  <c r="G38" i="1" s="1"/>
  <c r="P32" i="1" l="1"/>
  <c r="M34" i="1" s="1"/>
  <c r="F12" i="1"/>
  <c r="E32" i="1"/>
  <c r="H34" i="1" s="1"/>
  <c r="E17" i="1" l="1"/>
  <c r="H18" i="1"/>
  <c r="O12" i="1"/>
  <c r="P24" i="1" l="1"/>
  <c r="M23" i="1" s="1"/>
  <c r="L30" i="1"/>
  <c r="H30" i="1" s="1"/>
  <c r="J39" i="1" s="1"/>
</calcChain>
</file>

<file path=xl/sharedStrings.xml><?xml version="1.0" encoding="utf-8"?>
<sst xmlns="http://schemas.openxmlformats.org/spreadsheetml/2006/main" count="27" uniqueCount="13">
  <si>
    <t>KN/m</t>
  </si>
  <si>
    <t>m</t>
  </si>
  <si>
    <t>KNm</t>
  </si>
  <si>
    <t>A =</t>
  </si>
  <si>
    <t>KN</t>
  </si>
  <si>
    <t>B =</t>
  </si>
  <si>
    <t>(mesnet yüzü)</t>
  </si>
  <si>
    <t>kesme kuvveti diyagramı (KN)</t>
  </si>
  <si>
    <t>(mesnet ekseni)</t>
  </si>
  <si>
    <t>moment diyagramı (KNm)</t>
  </si>
  <si>
    <r>
      <rPr>
        <b/>
        <sz val="12"/>
        <color theme="9" tint="-0.499984740745262"/>
        <rFont val="Arial"/>
        <family val="2"/>
        <charset val="162"/>
      </rPr>
      <t>TRAPEZ YÜK KİRİŞ KESİT TESİRLERİ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</si>
  <si>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t>(mesnet genişliği)</t>
  </si>
  <si>
    <t>dikkat sadece sarı hücrelere rakam giriniz.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</si>
</sst>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 textRotation="90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textRotation="90"/>
      <protection hidden="1"/>
    </xf>
    <xf numFmtId="0" fontId="1" fillId="0" borderId="5" xfId="0" applyFont="1" applyBorder="1" applyAlignment="1" applyProtection="1">
      <alignment vertical="center" textRotation="90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8</xdr:row>
      <xdr:rowOff>0</xdr:rowOff>
    </xdr:from>
    <xdr:to>
      <xdr:col>6</xdr:col>
      <xdr:colOff>91440</xdr:colOff>
      <xdr:row>9</xdr:row>
      <xdr:rowOff>0</xdr:rowOff>
    </xdr:to>
    <xdr:sp macro="" textlink="">
      <xdr:nvSpPr>
        <xdr:cNvPr id="1139" name="Isosceles Triangle 1138"/>
        <xdr:cNvSpPr/>
      </xdr:nvSpPr>
      <xdr:spPr bwMode="auto">
        <a:xfrm>
          <a:off x="12481560" y="34640520"/>
          <a:ext cx="182880" cy="129540"/>
        </a:xfrm>
        <a:prstGeom prst="triangle">
          <a:avLst/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106680</xdr:colOff>
      <xdr:row>8</xdr:row>
      <xdr:rowOff>7620</xdr:rowOff>
    </xdr:from>
    <xdr:to>
      <xdr:col>15</xdr:col>
      <xdr:colOff>99060</xdr:colOff>
      <xdr:row>9</xdr:row>
      <xdr:rowOff>7620</xdr:rowOff>
    </xdr:to>
    <xdr:sp macro="" textlink="">
      <xdr:nvSpPr>
        <xdr:cNvPr id="1140" name="Isosceles Triangle 1139"/>
        <xdr:cNvSpPr/>
      </xdr:nvSpPr>
      <xdr:spPr bwMode="auto">
        <a:xfrm>
          <a:off x="14203680" y="34648140"/>
          <a:ext cx="182880" cy="129540"/>
        </a:xfrm>
        <a:prstGeom prst="triangle">
          <a:avLst/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182880</xdr:colOff>
      <xdr:row>8</xdr:row>
      <xdr:rowOff>0</xdr:rowOff>
    </xdr:from>
    <xdr:to>
      <xdr:col>15</xdr:col>
      <xdr:colOff>15240</xdr:colOff>
      <xdr:row>8</xdr:row>
      <xdr:rowOff>0</xdr:rowOff>
    </xdr:to>
    <xdr:cxnSp macro="">
      <xdr:nvCxnSpPr>
        <xdr:cNvPr id="1141" name="Straight Connector 1140"/>
        <xdr:cNvCxnSpPr/>
      </xdr:nvCxnSpPr>
      <xdr:spPr>
        <a:xfrm>
          <a:off x="12565380" y="34640520"/>
          <a:ext cx="1737360" cy="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125730</xdr:rowOff>
    </xdr:from>
    <xdr:to>
      <xdr:col>6</xdr:col>
      <xdr:colOff>0</xdr:colOff>
      <xdr:row>7</xdr:row>
      <xdr:rowOff>118110</xdr:rowOff>
    </xdr:to>
    <xdr:cxnSp macro="">
      <xdr:nvCxnSpPr>
        <xdr:cNvPr id="1142" name="Straight Arrow Connector 1141"/>
        <xdr:cNvCxnSpPr/>
      </xdr:nvCxnSpPr>
      <xdr:spPr>
        <a:xfrm>
          <a:off x="12573000" y="34110930"/>
          <a:ext cx="0" cy="51816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26670</xdr:rowOff>
    </xdr:from>
    <xdr:to>
      <xdr:col>7</xdr:col>
      <xdr:colOff>0</xdr:colOff>
      <xdr:row>8</xdr:row>
      <xdr:rowOff>0</xdr:rowOff>
    </xdr:to>
    <xdr:cxnSp macro="">
      <xdr:nvCxnSpPr>
        <xdr:cNvPr id="1143" name="Straight Arrow Connector 1142"/>
        <xdr:cNvCxnSpPr/>
      </xdr:nvCxnSpPr>
      <xdr:spPr>
        <a:xfrm>
          <a:off x="12763500" y="34141410"/>
          <a:ext cx="0" cy="49911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</xdr:colOff>
      <xdr:row>4</xdr:row>
      <xdr:rowOff>64770</xdr:rowOff>
    </xdr:from>
    <xdr:to>
      <xdr:col>8</xdr:col>
      <xdr:colOff>3810</xdr:colOff>
      <xdr:row>7</xdr:row>
      <xdr:rowOff>125730</xdr:rowOff>
    </xdr:to>
    <xdr:cxnSp macro="">
      <xdr:nvCxnSpPr>
        <xdr:cNvPr id="1144" name="Straight Arrow Connector 1143"/>
        <xdr:cNvCxnSpPr/>
      </xdr:nvCxnSpPr>
      <xdr:spPr>
        <a:xfrm>
          <a:off x="12957810" y="34179510"/>
          <a:ext cx="0" cy="45720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91440</xdr:rowOff>
    </xdr:from>
    <xdr:to>
      <xdr:col>9</xdr:col>
      <xdr:colOff>0</xdr:colOff>
      <xdr:row>8</xdr:row>
      <xdr:rowOff>0</xdr:rowOff>
    </xdr:to>
    <xdr:cxnSp macro="">
      <xdr:nvCxnSpPr>
        <xdr:cNvPr id="1145" name="Straight Arrow Connector 1144"/>
        <xdr:cNvCxnSpPr/>
      </xdr:nvCxnSpPr>
      <xdr:spPr>
        <a:xfrm>
          <a:off x="13144500" y="34206180"/>
          <a:ext cx="0" cy="43434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4</xdr:row>
      <xdr:rowOff>121920</xdr:rowOff>
    </xdr:from>
    <xdr:to>
      <xdr:col>10</xdr:col>
      <xdr:colOff>7620</xdr:colOff>
      <xdr:row>8</xdr:row>
      <xdr:rowOff>0</xdr:rowOff>
    </xdr:to>
    <xdr:cxnSp macro="">
      <xdr:nvCxnSpPr>
        <xdr:cNvPr id="1146" name="Straight Arrow Connector 1145"/>
        <xdr:cNvCxnSpPr/>
      </xdr:nvCxnSpPr>
      <xdr:spPr>
        <a:xfrm>
          <a:off x="13342620" y="34236660"/>
          <a:ext cx="0" cy="40386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19050</xdr:rowOff>
    </xdr:from>
    <xdr:to>
      <xdr:col>11</xdr:col>
      <xdr:colOff>0</xdr:colOff>
      <xdr:row>7</xdr:row>
      <xdr:rowOff>125730</xdr:rowOff>
    </xdr:to>
    <xdr:cxnSp macro="">
      <xdr:nvCxnSpPr>
        <xdr:cNvPr id="1147" name="Straight Arrow Connector 1146"/>
        <xdr:cNvCxnSpPr/>
      </xdr:nvCxnSpPr>
      <xdr:spPr>
        <a:xfrm>
          <a:off x="13525500" y="34263330"/>
          <a:ext cx="0" cy="37338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49530</xdr:rowOff>
    </xdr:from>
    <xdr:to>
      <xdr:col>12</xdr:col>
      <xdr:colOff>0</xdr:colOff>
      <xdr:row>7</xdr:row>
      <xdr:rowOff>125730</xdr:rowOff>
    </xdr:to>
    <xdr:cxnSp macro="">
      <xdr:nvCxnSpPr>
        <xdr:cNvPr id="1148" name="Straight Arrow Connector 1147"/>
        <xdr:cNvCxnSpPr/>
      </xdr:nvCxnSpPr>
      <xdr:spPr>
        <a:xfrm>
          <a:off x="13716000" y="34293810"/>
          <a:ext cx="0" cy="34290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</xdr:row>
      <xdr:rowOff>76200</xdr:rowOff>
    </xdr:from>
    <xdr:to>
      <xdr:col>13</xdr:col>
      <xdr:colOff>0</xdr:colOff>
      <xdr:row>8</xdr:row>
      <xdr:rowOff>0</xdr:rowOff>
    </xdr:to>
    <xdr:cxnSp macro="">
      <xdr:nvCxnSpPr>
        <xdr:cNvPr id="1149" name="Straight Arrow Connector 1148"/>
        <xdr:cNvCxnSpPr/>
      </xdr:nvCxnSpPr>
      <xdr:spPr>
        <a:xfrm>
          <a:off x="13906500" y="34320480"/>
          <a:ext cx="0" cy="32004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</xdr:colOff>
      <xdr:row>5</xdr:row>
      <xdr:rowOff>114300</xdr:rowOff>
    </xdr:from>
    <xdr:to>
      <xdr:col>14</xdr:col>
      <xdr:colOff>3810</xdr:colOff>
      <xdr:row>8</xdr:row>
      <xdr:rowOff>0</xdr:rowOff>
    </xdr:to>
    <xdr:cxnSp macro="">
      <xdr:nvCxnSpPr>
        <xdr:cNvPr id="1150" name="Straight Arrow Connector 1149"/>
        <xdr:cNvCxnSpPr/>
      </xdr:nvCxnSpPr>
      <xdr:spPr>
        <a:xfrm>
          <a:off x="14100810" y="34358580"/>
          <a:ext cx="0" cy="28194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</xdr:colOff>
      <xdr:row>6</xdr:row>
      <xdr:rowOff>7620</xdr:rowOff>
    </xdr:from>
    <xdr:to>
      <xdr:col>15</xdr:col>
      <xdr:colOff>3810</xdr:colOff>
      <xdr:row>8</xdr:row>
      <xdr:rowOff>0</xdr:rowOff>
    </xdr:to>
    <xdr:cxnSp macro="">
      <xdr:nvCxnSpPr>
        <xdr:cNvPr id="1151" name="Straight Arrow Connector 1150"/>
        <xdr:cNvCxnSpPr/>
      </xdr:nvCxnSpPr>
      <xdr:spPr>
        <a:xfrm>
          <a:off x="14291310" y="34389060"/>
          <a:ext cx="0" cy="251460"/>
        </a:xfrm>
        <a:prstGeom prst="straightConnector1">
          <a:avLst/>
        </a:prstGeom>
        <a:ln w="12700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0</xdr:rowOff>
    </xdr:from>
    <xdr:to>
      <xdr:col>15</xdr:col>
      <xdr:colOff>11430</xdr:colOff>
      <xdr:row>6</xdr:row>
      <xdr:rowOff>3810</xdr:rowOff>
    </xdr:to>
    <xdr:cxnSp macro="">
      <xdr:nvCxnSpPr>
        <xdr:cNvPr id="1152" name="Straight Connector 1151"/>
        <xdr:cNvCxnSpPr/>
      </xdr:nvCxnSpPr>
      <xdr:spPr>
        <a:xfrm>
          <a:off x="12573000" y="34114740"/>
          <a:ext cx="1725930" cy="270510"/>
        </a:xfrm>
        <a:prstGeom prst="line">
          <a:avLst/>
        </a:prstGeom>
        <a:ln w="12700">
          <a:solidFill>
            <a:srgbClr val="0070C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137159</xdr:colOff>
      <xdr:row>5</xdr:row>
      <xdr:rowOff>106680</xdr:rowOff>
    </xdr:from>
    <xdr:to>
      <xdr:col>7</xdr:col>
      <xdr:colOff>53339</xdr:colOff>
      <xdr:row>9</xdr:row>
      <xdr:rowOff>68580</xdr:rowOff>
    </xdr:to>
    <xdr:sp macro="" textlink="">
      <xdr:nvSpPr>
        <xdr:cNvPr id="1153" name="Arc 1152"/>
        <xdr:cNvSpPr/>
      </xdr:nvSpPr>
      <xdr:spPr>
        <a:xfrm rot="13485399">
          <a:off x="12329159" y="34350960"/>
          <a:ext cx="487680" cy="487680"/>
        </a:xfrm>
        <a:prstGeom prst="arc">
          <a:avLst/>
        </a:prstGeom>
        <a:ln w="12700">
          <a:solidFill>
            <a:schemeClr val="tx1"/>
          </a:solidFill>
          <a:prstDash val="solid"/>
          <a:head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160021</xdr:colOff>
      <xdr:row>6</xdr:row>
      <xdr:rowOff>19051</xdr:rowOff>
    </xdr:from>
    <xdr:to>
      <xdr:col>16</xdr:col>
      <xdr:colOff>76201</xdr:colOff>
      <xdr:row>9</xdr:row>
      <xdr:rowOff>118111</xdr:rowOff>
    </xdr:to>
    <xdr:sp macro="" textlink="">
      <xdr:nvSpPr>
        <xdr:cNvPr id="1154" name="Arc 1153"/>
        <xdr:cNvSpPr/>
      </xdr:nvSpPr>
      <xdr:spPr>
        <a:xfrm rot="2562616">
          <a:off x="14066521" y="34400491"/>
          <a:ext cx="487680" cy="487680"/>
        </a:xfrm>
        <a:prstGeom prst="arc">
          <a:avLst/>
        </a:prstGeom>
        <a:ln w="12700">
          <a:solidFill>
            <a:schemeClr val="tx1"/>
          </a:solidFill>
          <a:prstDash val="solid"/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186690</xdr:colOff>
      <xdr:row>9</xdr:row>
      <xdr:rowOff>26670</xdr:rowOff>
    </xdr:from>
    <xdr:to>
      <xdr:col>5</xdr:col>
      <xdr:colOff>186690</xdr:colOff>
      <xdr:row>11</xdr:row>
      <xdr:rowOff>3810</xdr:rowOff>
    </xdr:to>
    <xdr:cxnSp macro="">
      <xdr:nvCxnSpPr>
        <xdr:cNvPr id="1155" name="Straight Arrow Connector 1154"/>
        <xdr:cNvCxnSpPr/>
      </xdr:nvCxnSpPr>
      <xdr:spPr>
        <a:xfrm flipV="1">
          <a:off x="12569190" y="34796730"/>
          <a:ext cx="0" cy="236220"/>
        </a:xfrm>
        <a:prstGeom prst="straightConnector1">
          <a:avLst/>
        </a:prstGeom>
        <a:ln w="12700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</xdr:colOff>
      <xdr:row>9</xdr:row>
      <xdr:rowOff>22860</xdr:rowOff>
    </xdr:from>
    <xdr:to>
      <xdr:col>15</xdr:col>
      <xdr:colOff>3810</xdr:colOff>
      <xdr:row>11</xdr:row>
      <xdr:rowOff>0</xdr:rowOff>
    </xdr:to>
    <xdr:cxnSp macro="">
      <xdr:nvCxnSpPr>
        <xdr:cNvPr id="1156" name="Straight Arrow Connector 1155"/>
        <xdr:cNvCxnSpPr/>
      </xdr:nvCxnSpPr>
      <xdr:spPr>
        <a:xfrm flipV="1">
          <a:off x="14291310" y="34792920"/>
          <a:ext cx="0" cy="236220"/>
        </a:xfrm>
        <a:prstGeom prst="straightConnector1">
          <a:avLst/>
        </a:prstGeom>
        <a:ln w="12700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13</xdr:row>
      <xdr:rowOff>26670</xdr:rowOff>
    </xdr:from>
    <xdr:to>
      <xdr:col>6</xdr:col>
      <xdr:colOff>3810</xdr:colOff>
      <xdr:row>15</xdr:row>
      <xdr:rowOff>76200</xdr:rowOff>
    </xdr:to>
    <xdr:cxnSp macro="">
      <xdr:nvCxnSpPr>
        <xdr:cNvPr id="1157" name="Straight Connector 1156"/>
        <xdr:cNvCxnSpPr/>
      </xdr:nvCxnSpPr>
      <xdr:spPr>
        <a:xfrm>
          <a:off x="12576810" y="35314890"/>
          <a:ext cx="0" cy="3162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14</xdr:row>
      <xdr:rowOff>125730</xdr:rowOff>
    </xdr:from>
    <xdr:to>
      <xdr:col>15</xdr:col>
      <xdr:colOff>53340</xdr:colOff>
      <xdr:row>14</xdr:row>
      <xdr:rowOff>125730</xdr:rowOff>
    </xdr:to>
    <xdr:cxnSp macro="">
      <xdr:nvCxnSpPr>
        <xdr:cNvPr id="1158" name="Straight Connector 1157"/>
        <xdr:cNvCxnSpPr/>
      </xdr:nvCxnSpPr>
      <xdr:spPr>
        <a:xfrm>
          <a:off x="1066800" y="2213610"/>
          <a:ext cx="184404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</xdr:colOff>
      <xdr:row>12</xdr:row>
      <xdr:rowOff>0</xdr:rowOff>
    </xdr:from>
    <xdr:to>
      <xdr:col>5</xdr:col>
      <xdr:colOff>3810</xdr:colOff>
      <xdr:row>13</xdr:row>
      <xdr:rowOff>60960</xdr:rowOff>
    </xdr:to>
    <xdr:cxnSp macro="">
      <xdr:nvCxnSpPr>
        <xdr:cNvPr id="1159" name="Straight Connector 1158"/>
        <xdr:cNvCxnSpPr/>
      </xdr:nvCxnSpPr>
      <xdr:spPr>
        <a:xfrm>
          <a:off x="12386310" y="35158680"/>
          <a:ext cx="0" cy="1905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13</xdr:row>
      <xdr:rowOff>0</xdr:rowOff>
    </xdr:from>
    <xdr:to>
      <xdr:col>7</xdr:col>
      <xdr:colOff>72390</xdr:colOff>
      <xdr:row>13</xdr:row>
      <xdr:rowOff>0</xdr:rowOff>
    </xdr:to>
    <xdr:cxnSp macro="">
      <xdr:nvCxnSpPr>
        <xdr:cNvPr id="1160" name="Straight Connector 1159"/>
        <xdr:cNvCxnSpPr/>
      </xdr:nvCxnSpPr>
      <xdr:spPr>
        <a:xfrm>
          <a:off x="12329160" y="35288220"/>
          <a:ext cx="50673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163830</xdr:colOff>
      <xdr:row>12</xdr:row>
      <xdr:rowOff>95250</xdr:rowOff>
    </xdr:from>
    <xdr:to>
      <xdr:col>5</xdr:col>
      <xdr:colOff>38100</xdr:colOff>
      <xdr:row>13</xdr:row>
      <xdr:rowOff>34290</xdr:rowOff>
    </xdr:to>
    <xdr:cxnSp macro="">
      <xdr:nvCxnSpPr>
        <xdr:cNvPr id="1161" name="Straight Connector 1160"/>
        <xdr:cNvCxnSpPr/>
      </xdr:nvCxnSpPr>
      <xdr:spPr>
        <a:xfrm flipH="1">
          <a:off x="12355830" y="35253930"/>
          <a:ext cx="6477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125730</xdr:rowOff>
    </xdr:from>
    <xdr:to>
      <xdr:col>7</xdr:col>
      <xdr:colOff>0</xdr:colOff>
      <xdr:row>13</xdr:row>
      <xdr:rowOff>57150</xdr:rowOff>
    </xdr:to>
    <xdr:cxnSp macro="">
      <xdr:nvCxnSpPr>
        <xdr:cNvPr id="1162" name="Straight Connector 1161"/>
        <xdr:cNvCxnSpPr/>
      </xdr:nvCxnSpPr>
      <xdr:spPr>
        <a:xfrm>
          <a:off x="12763500" y="35154870"/>
          <a:ext cx="0" cy="1905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12</xdr:row>
      <xdr:rowOff>91440</xdr:rowOff>
    </xdr:from>
    <xdr:to>
      <xdr:col>7</xdr:col>
      <xdr:colOff>34290</xdr:colOff>
      <xdr:row>13</xdr:row>
      <xdr:rowOff>30480</xdr:rowOff>
    </xdr:to>
    <xdr:cxnSp macro="">
      <xdr:nvCxnSpPr>
        <xdr:cNvPr id="1163" name="Straight Connector 1162"/>
        <xdr:cNvCxnSpPr/>
      </xdr:nvCxnSpPr>
      <xdr:spPr>
        <a:xfrm flipH="1">
          <a:off x="12733020" y="35250120"/>
          <a:ext cx="6477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</xdr:colOff>
      <xdr:row>12</xdr:row>
      <xdr:rowOff>0</xdr:rowOff>
    </xdr:from>
    <xdr:to>
      <xdr:col>14</xdr:col>
      <xdr:colOff>3810</xdr:colOff>
      <xdr:row>13</xdr:row>
      <xdr:rowOff>60960</xdr:rowOff>
    </xdr:to>
    <xdr:cxnSp macro="">
      <xdr:nvCxnSpPr>
        <xdr:cNvPr id="1164" name="Straight Connector 1163"/>
        <xdr:cNvCxnSpPr/>
      </xdr:nvCxnSpPr>
      <xdr:spPr>
        <a:xfrm>
          <a:off x="14100810" y="35158680"/>
          <a:ext cx="0" cy="1905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137160</xdr:colOff>
      <xdr:row>13</xdr:row>
      <xdr:rowOff>0</xdr:rowOff>
    </xdr:from>
    <xdr:to>
      <xdr:col>16</xdr:col>
      <xdr:colOff>72390</xdr:colOff>
      <xdr:row>13</xdr:row>
      <xdr:rowOff>0</xdr:rowOff>
    </xdr:to>
    <xdr:cxnSp macro="">
      <xdr:nvCxnSpPr>
        <xdr:cNvPr id="1165" name="Straight Connector 1164"/>
        <xdr:cNvCxnSpPr/>
      </xdr:nvCxnSpPr>
      <xdr:spPr>
        <a:xfrm>
          <a:off x="14043660" y="35288220"/>
          <a:ext cx="50673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163830</xdr:colOff>
      <xdr:row>12</xdr:row>
      <xdr:rowOff>95250</xdr:rowOff>
    </xdr:from>
    <xdr:to>
      <xdr:col>14</xdr:col>
      <xdr:colOff>38100</xdr:colOff>
      <xdr:row>13</xdr:row>
      <xdr:rowOff>34290</xdr:rowOff>
    </xdr:to>
    <xdr:cxnSp macro="">
      <xdr:nvCxnSpPr>
        <xdr:cNvPr id="1166" name="Straight Connector 1165"/>
        <xdr:cNvCxnSpPr/>
      </xdr:nvCxnSpPr>
      <xdr:spPr>
        <a:xfrm flipH="1">
          <a:off x="14070330" y="35253930"/>
          <a:ext cx="6477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125730</xdr:rowOff>
    </xdr:from>
    <xdr:to>
      <xdr:col>16</xdr:col>
      <xdr:colOff>0</xdr:colOff>
      <xdr:row>13</xdr:row>
      <xdr:rowOff>57150</xdr:rowOff>
    </xdr:to>
    <xdr:cxnSp macro="">
      <xdr:nvCxnSpPr>
        <xdr:cNvPr id="1167" name="Straight Connector 1166"/>
        <xdr:cNvCxnSpPr/>
      </xdr:nvCxnSpPr>
      <xdr:spPr>
        <a:xfrm>
          <a:off x="14478000" y="35154870"/>
          <a:ext cx="0" cy="1905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160020</xdr:colOff>
      <xdr:row>12</xdr:row>
      <xdr:rowOff>91440</xdr:rowOff>
    </xdr:from>
    <xdr:to>
      <xdr:col>16</xdr:col>
      <xdr:colOff>34290</xdr:colOff>
      <xdr:row>13</xdr:row>
      <xdr:rowOff>30480</xdr:rowOff>
    </xdr:to>
    <xdr:cxnSp macro="">
      <xdr:nvCxnSpPr>
        <xdr:cNvPr id="1168" name="Straight Connector 1167"/>
        <xdr:cNvCxnSpPr/>
      </xdr:nvCxnSpPr>
      <xdr:spPr>
        <a:xfrm flipH="1">
          <a:off x="14447520" y="35250120"/>
          <a:ext cx="6477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156210</xdr:colOff>
      <xdr:row>14</xdr:row>
      <xdr:rowOff>95250</xdr:rowOff>
    </xdr:from>
    <xdr:to>
      <xdr:col>6</xdr:col>
      <xdr:colOff>45720</xdr:colOff>
      <xdr:row>15</xdr:row>
      <xdr:rowOff>34290</xdr:rowOff>
    </xdr:to>
    <xdr:cxnSp macro="">
      <xdr:nvCxnSpPr>
        <xdr:cNvPr id="1169" name="Straight Connector 1168"/>
        <xdr:cNvCxnSpPr/>
      </xdr:nvCxnSpPr>
      <xdr:spPr>
        <a:xfrm flipH="1">
          <a:off x="1108710" y="2183130"/>
          <a:ext cx="8001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22860</xdr:rowOff>
    </xdr:from>
    <xdr:to>
      <xdr:col>15</xdr:col>
      <xdr:colOff>0</xdr:colOff>
      <xdr:row>15</xdr:row>
      <xdr:rowOff>72390</xdr:rowOff>
    </xdr:to>
    <xdr:cxnSp macro="">
      <xdr:nvCxnSpPr>
        <xdr:cNvPr id="1170" name="Straight Connector 1169"/>
        <xdr:cNvCxnSpPr/>
      </xdr:nvCxnSpPr>
      <xdr:spPr>
        <a:xfrm>
          <a:off x="14287500" y="35311080"/>
          <a:ext cx="0" cy="3162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14</xdr:row>
      <xdr:rowOff>91440</xdr:rowOff>
    </xdr:from>
    <xdr:to>
      <xdr:col>15</xdr:col>
      <xdr:colOff>41910</xdr:colOff>
      <xdr:row>15</xdr:row>
      <xdr:rowOff>30480</xdr:rowOff>
    </xdr:to>
    <xdr:cxnSp macro="">
      <xdr:nvCxnSpPr>
        <xdr:cNvPr id="1171" name="Straight Connector 1170"/>
        <xdr:cNvCxnSpPr/>
      </xdr:nvCxnSpPr>
      <xdr:spPr>
        <a:xfrm flipH="1">
          <a:off x="2819400" y="2179320"/>
          <a:ext cx="8001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186690</xdr:colOff>
      <xdr:row>19</xdr:row>
      <xdr:rowOff>125730</xdr:rowOff>
    </xdr:from>
    <xdr:to>
      <xdr:col>15</xdr:col>
      <xdr:colOff>0</xdr:colOff>
      <xdr:row>19</xdr:row>
      <xdr:rowOff>125730</xdr:rowOff>
    </xdr:to>
    <xdr:cxnSp macro="">
      <xdr:nvCxnSpPr>
        <xdr:cNvPr id="1172" name="Straight Connector 1171"/>
        <xdr:cNvCxnSpPr/>
      </xdr:nvCxnSpPr>
      <xdr:spPr>
        <a:xfrm>
          <a:off x="12569190" y="36198810"/>
          <a:ext cx="1718310" cy="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16</xdr:row>
      <xdr:rowOff>118110</xdr:rowOff>
    </xdr:from>
    <xdr:to>
      <xdr:col>6</xdr:col>
      <xdr:colOff>3810</xdr:colOff>
      <xdr:row>20</xdr:row>
      <xdr:rowOff>0</xdr:rowOff>
    </xdr:to>
    <xdr:cxnSp macro="">
      <xdr:nvCxnSpPr>
        <xdr:cNvPr id="1173" name="Straight Connector 1172"/>
        <xdr:cNvCxnSpPr/>
      </xdr:nvCxnSpPr>
      <xdr:spPr>
        <a:xfrm flipV="1">
          <a:off x="12576810" y="35802570"/>
          <a:ext cx="0" cy="40005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</xdr:colOff>
      <xdr:row>20</xdr:row>
      <xdr:rowOff>3810</xdr:rowOff>
    </xdr:from>
    <xdr:to>
      <xdr:col>15</xdr:col>
      <xdr:colOff>3810</xdr:colOff>
      <xdr:row>23</xdr:row>
      <xdr:rowOff>15240</xdr:rowOff>
    </xdr:to>
    <xdr:cxnSp macro="">
      <xdr:nvCxnSpPr>
        <xdr:cNvPr id="1174" name="Straight Connector 1173"/>
        <xdr:cNvCxnSpPr/>
      </xdr:nvCxnSpPr>
      <xdr:spPr>
        <a:xfrm flipV="1">
          <a:off x="14291310" y="36206430"/>
          <a:ext cx="0" cy="40005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16</xdr:row>
      <xdr:rowOff>110490</xdr:rowOff>
    </xdr:from>
    <xdr:to>
      <xdr:col>15</xdr:col>
      <xdr:colOff>15240</xdr:colOff>
      <xdr:row>23</xdr:row>
      <xdr:rowOff>11430</xdr:rowOff>
    </xdr:to>
    <xdr:sp macro="" textlink="">
      <xdr:nvSpPr>
        <xdr:cNvPr id="1175" name="Freeform 1174"/>
        <xdr:cNvSpPr/>
      </xdr:nvSpPr>
      <xdr:spPr bwMode="auto">
        <a:xfrm>
          <a:off x="12580620" y="35794950"/>
          <a:ext cx="1722120" cy="807720"/>
        </a:xfrm>
        <a:custGeom>
          <a:avLst/>
          <a:gdLst>
            <a:gd name="connsiteX0" fmla="*/ 0 w 1722120"/>
            <a:gd name="connsiteY0" fmla="*/ 0 h 807720"/>
            <a:gd name="connsiteX1" fmla="*/ 735330 w 1722120"/>
            <a:gd name="connsiteY1" fmla="*/ 400050 h 807720"/>
            <a:gd name="connsiteX2" fmla="*/ 1722120 w 1722120"/>
            <a:gd name="connsiteY2" fmla="*/ 807720 h 807720"/>
            <a:gd name="connsiteX3" fmla="*/ 1722120 w 1722120"/>
            <a:gd name="connsiteY3" fmla="*/ 807720 h 807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22120" h="807720">
              <a:moveTo>
                <a:pt x="0" y="0"/>
              </a:moveTo>
              <a:cubicBezTo>
                <a:pt x="224155" y="132715"/>
                <a:pt x="448310" y="265430"/>
                <a:pt x="735330" y="400050"/>
              </a:cubicBezTo>
              <a:cubicBezTo>
                <a:pt x="1022350" y="534670"/>
                <a:pt x="1722120" y="807720"/>
                <a:pt x="1722120" y="807720"/>
              </a:cubicBezTo>
              <a:lnTo>
                <a:pt x="1722120" y="807720"/>
              </a:lnTo>
            </a:path>
          </a:pathLst>
        </a:custGeom>
        <a:ln w="12700">
          <a:solidFill>
            <a:schemeClr val="accent6">
              <a:lumMod val="75000"/>
            </a:schemeClr>
          </a:solidFill>
          <a:prstDash val="soli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tr-TR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186690</xdr:colOff>
      <xdr:row>17</xdr:row>
      <xdr:rowOff>102870</xdr:rowOff>
    </xdr:from>
    <xdr:to>
      <xdr:col>6</xdr:col>
      <xdr:colOff>186690</xdr:colOff>
      <xdr:row>19</xdr:row>
      <xdr:rowOff>121920</xdr:rowOff>
    </xdr:to>
    <xdr:cxnSp macro="">
      <xdr:nvCxnSpPr>
        <xdr:cNvPr id="1176" name="Straight Connector 1175"/>
        <xdr:cNvCxnSpPr/>
      </xdr:nvCxnSpPr>
      <xdr:spPr>
        <a:xfrm flipV="1">
          <a:off x="1329690" y="2579370"/>
          <a:ext cx="0" cy="2781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125730</xdr:rowOff>
    </xdr:from>
    <xdr:to>
      <xdr:col>14</xdr:col>
      <xdr:colOff>0</xdr:colOff>
      <xdr:row>22</xdr:row>
      <xdr:rowOff>64770</xdr:rowOff>
    </xdr:to>
    <xdr:cxnSp macro="">
      <xdr:nvCxnSpPr>
        <xdr:cNvPr id="1177" name="Straight Connector 1176"/>
        <xdr:cNvCxnSpPr/>
      </xdr:nvCxnSpPr>
      <xdr:spPr>
        <a:xfrm flipV="1">
          <a:off x="14097000" y="36198810"/>
          <a:ext cx="0" cy="3276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68580</xdr:rowOff>
    </xdr:from>
    <xdr:to>
      <xdr:col>6</xdr:col>
      <xdr:colOff>0</xdr:colOff>
      <xdr:row>30</xdr:row>
      <xdr:rowOff>72390</xdr:rowOff>
    </xdr:to>
    <xdr:cxnSp macro="">
      <xdr:nvCxnSpPr>
        <xdr:cNvPr id="1178" name="Straight Connector 1177"/>
        <xdr:cNvCxnSpPr/>
      </xdr:nvCxnSpPr>
      <xdr:spPr>
        <a:xfrm>
          <a:off x="12573000" y="36271200"/>
          <a:ext cx="0" cy="13068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29</xdr:row>
      <xdr:rowOff>125730</xdr:rowOff>
    </xdr:from>
    <xdr:to>
      <xdr:col>15</xdr:col>
      <xdr:colOff>64770</xdr:colOff>
      <xdr:row>29</xdr:row>
      <xdr:rowOff>125730</xdr:rowOff>
    </xdr:to>
    <xdr:cxnSp macro="">
      <xdr:nvCxnSpPr>
        <xdr:cNvPr id="1179" name="Straight Connector 1178"/>
        <xdr:cNvCxnSpPr/>
      </xdr:nvCxnSpPr>
      <xdr:spPr>
        <a:xfrm>
          <a:off x="1085850" y="4164330"/>
          <a:ext cx="183642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160020</xdr:colOff>
      <xdr:row>29</xdr:row>
      <xdr:rowOff>83820</xdr:rowOff>
    </xdr:from>
    <xdr:to>
      <xdr:col>6</xdr:col>
      <xdr:colOff>34290</xdr:colOff>
      <xdr:row>30</xdr:row>
      <xdr:rowOff>38100</xdr:rowOff>
    </xdr:to>
    <xdr:cxnSp macro="">
      <xdr:nvCxnSpPr>
        <xdr:cNvPr id="1180" name="Straight Connector 1179"/>
        <xdr:cNvCxnSpPr/>
      </xdr:nvCxnSpPr>
      <xdr:spPr>
        <a:xfrm flipH="1">
          <a:off x="1112520" y="4122420"/>
          <a:ext cx="64770" cy="838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23</xdr:row>
      <xdr:rowOff>64770</xdr:rowOff>
    </xdr:from>
    <xdr:to>
      <xdr:col>15</xdr:col>
      <xdr:colOff>0</xdr:colOff>
      <xdr:row>30</xdr:row>
      <xdr:rowOff>72390</xdr:rowOff>
    </xdr:to>
    <xdr:cxnSp macro="">
      <xdr:nvCxnSpPr>
        <xdr:cNvPr id="1181" name="Straight Connector 1180"/>
        <xdr:cNvCxnSpPr/>
      </xdr:nvCxnSpPr>
      <xdr:spPr>
        <a:xfrm>
          <a:off x="14287500" y="36656010"/>
          <a:ext cx="0" cy="9220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29</xdr:row>
      <xdr:rowOff>91440</xdr:rowOff>
    </xdr:from>
    <xdr:to>
      <xdr:col>15</xdr:col>
      <xdr:colOff>34290</xdr:colOff>
      <xdr:row>30</xdr:row>
      <xdr:rowOff>38100</xdr:rowOff>
    </xdr:to>
    <xdr:cxnSp macro="">
      <xdr:nvCxnSpPr>
        <xdr:cNvPr id="1182" name="Straight Connector 1181"/>
        <xdr:cNvCxnSpPr/>
      </xdr:nvCxnSpPr>
      <xdr:spPr>
        <a:xfrm flipH="1">
          <a:off x="2823210" y="4130040"/>
          <a:ext cx="68580" cy="762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</xdr:row>
      <xdr:rowOff>3810</xdr:rowOff>
    </xdr:from>
    <xdr:to>
      <xdr:col>10</xdr:col>
      <xdr:colOff>0</xdr:colOff>
      <xdr:row>30</xdr:row>
      <xdr:rowOff>76200</xdr:rowOff>
    </xdr:to>
    <xdr:cxnSp macro="">
      <xdr:nvCxnSpPr>
        <xdr:cNvPr id="1183" name="Straight Connector 1182"/>
        <xdr:cNvCxnSpPr/>
      </xdr:nvCxnSpPr>
      <xdr:spPr>
        <a:xfrm>
          <a:off x="13335000" y="36465510"/>
          <a:ext cx="0" cy="11163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156210</xdr:colOff>
      <xdr:row>29</xdr:row>
      <xdr:rowOff>87630</xdr:rowOff>
    </xdr:from>
    <xdr:to>
      <xdr:col>10</xdr:col>
      <xdr:colOff>34290</xdr:colOff>
      <xdr:row>30</xdr:row>
      <xdr:rowOff>34290</xdr:rowOff>
    </xdr:to>
    <xdr:cxnSp macro="">
      <xdr:nvCxnSpPr>
        <xdr:cNvPr id="1184" name="Straight Connector 1183"/>
        <xdr:cNvCxnSpPr/>
      </xdr:nvCxnSpPr>
      <xdr:spPr>
        <a:xfrm flipH="1">
          <a:off x="1870710" y="4126230"/>
          <a:ext cx="68580" cy="762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0</xdr:rowOff>
    </xdr:from>
    <xdr:to>
      <xdr:col>7</xdr:col>
      <xdr:colOff>76200</xdr:colOff>
      <xdr:row>28</xdr:row>
      <xdr:rowOff>0</xdr:rowOff>
    </xdr:to>
    <xdr:cxnSp macro="">
      <xdr:nvCxnSpPr>
        <xdr:cNvPr id="1185" name="Straight Connector 1184"/>
        <xdr:cNvCxnSpPr/>
      </xdr:nvCxnSpPr>
      <xdr:spPr>
        <a:xfrm>
          <a:off x="12519660" y="37246560"/>
          <a:ext cx="32004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80010</xdr:rowOff>
    </xdr:from>
    <xdr:to>
      <xdr:col>7</xdr:col>
      <xdr:colOff>0</xdr:colOff>
      <xdr:row>28</xdr:row>
      <xdr:rowOff>57150</xdr:rowOff>
    </xdr:to>
    <xdr:cxnSp macro="">
      <xdr:nvCxnSpPr>
        <xdr:cNvPr id="1186" name="Straight Connector 1185"/>
        <xdr:cNvCxnSpPr/>
      </xdr:nvCxnSpPr>
      <xdr:spPr>
        <a:xfrm>
          <a:off x="12763500" y="36282630"/>
          <a:ext cx="0" cy="10210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27</xdr:row>
      <xdr:rowOff>91440</xdr:rowOff>
    </xdr:from>
    <xdr:to>
      <xdr:col>6</xdr:col>
      <xdr:colOff>38100</xdr:colOff>
      <xdr:row>28</xdr:row>
      <xdr:rowOff>41910</xdr:rowOff>
    </xdr:to>
    <xdr:cxnSp macro="">
      <xdr:nvCxnSpPr>
        <xdr:cNvPr id="1187" name="Straight Connector 1186"/>
        <xdr:cNvCxnSpPr/>
      </xdr:nvCxnSpPr>
      <xdr:spPr>
        <a:xfrm flipH="1">
          <a:off x="12534900" y="37208460"/>
          <a:ext cx="76200" cy="8001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27</xdr:row>
      <xdr:rowOff>91440</xdr:rowOff>
    </xdr:from>
    <xdr:to>
      <xdr:col>7</xdr:col>
      <xdr:colOff>38100</xdr:colOff>
      <xdr:row>28</xdr:row>
      <xdr:rowOff>41910</xdr:rowOff>
    </xdr:to>
    <xdr:cxnSp macro="">
      <xdr:nvCxnSpPr>
        <xdr:cNvPr id="1188" name="Straight Connector 1187"/>
        <xdr:cNvCxnSpPr/>
      </xdr:nvCxnSpPr>
      <xdr:spPr>
        <a:xfrm flipH="1">
          <a:off x="12725400" y="37208460"/>
          <a:ext cx="76200" cy="8001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</xdr:row>
      <xdr:rowOff>38100</xdr:rowOff>
    </xdr:from>
    <xdr:to>
      <xdr:col>14</xdr:col>
      <xdr:colOff>0</xdr:colOff>
      <xdr:row>28</xdr:row>
      <xdr:rowOff>60960</xdr:rowOff>
    </xdr:to>
    <xdr:cxnSp macro="">
      <xdr:nvCxnSpPr>
        <xdr:cNvPr id="1189" name="Straight Connector 1188"/>
        <xdr:cNvCxnSpPr/>
      </xdr:nvCxnSpPr>
      <xdr:spPr>
        <a:xfrm>
          <a:off x="14097000" y="36629340"/>
          <a:ext cx="0" cy="6781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144780</xdr:colOff>
      <xdr:row>28</xdr:row>
      <xdr:rowOff>3810</xdr:rowOff>
    </xdr:from>
    <xdr:to>
      <xdr:col>15</xdr:col>
      <xdr:colOff>57150</xdr:colOff>
      <xdr:row>28</xdr:row>
      <xdr:rowOff>3810</xdr:rowOff>
    </xdr:to>
    <xdr:cxnSp macro="">
      <xdr:nvCxnSpPr>
        <xdr:cNvPr id="1190" name="Straight Connector 1189"/>
        <xdr:cNvCxnSpPr/>
      </xdr:nvCxnSpPr>
      <xdr:spPr>
        <a:xfrm>
          <a:off x="14051280" y="37250370"/>
          <a:ext cx="29337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27</xdr:row>
      <xdr:rowOff>102870</xdr:rowOff>
    </xdr:from>
    <xdr:to>
      <xdr:col>14</xdr:col>
      <xdr:colOff>38100</xdr:colOff>
      <xdr:row>28</xdr:row>
      <xdr:rowOff>38100</xdr:rowOff>
    </xdr:to>
    <xdr:cxnSp macro="">
      <xdr:nvCxnSpPr>
        <xdr:cNvPr id="1191" name="Straight Connector 1190"/>
        <xdr:cNvCxnSpPr/>
      </xdr:nvCxnSpPr>
      <xdr:spPr>
        <a:xfrm flipH="1">
          <a:off x="14066520" y="37219890"/>
          <a:ext cx="6858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160020</xdr:colOff>
      <xdr:row>27</xdr:row>
      <xdr:rowOff>95250</xdr:rowOff>
    </xdr:from>
    <xdr:to>
      <xdr:col>15</xdr:col>
      <xdr:colOff>38100</xdr:colOff>
      <xdr:row>28</xdr:row>
      <xdr:rowOff>30480</xdr:rowOff>
    </xdr:to>
    <xdr:cxnSp macro="">
      <xdr:nvCxnSpPr>
        <xdr:cNvPr id="1192" name="Straight Connector 1191"/>
        <xdr:cNvCxnSpPr/>
      </xdr:nvCxnSpPr>
      <xdr:spPr>
        <a:xfrm flipH="1">
          <a:off x="14257020" y="37212270"/>
          <a:ext cx="6858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186690</xdr:colOff>
      <xdr:row>35</xdr:row>
      <xdr:rowOff>3810</xdr:rowOff>
    </xdr:from>
    <xdr:to>
      <xdr:col>15</xdr:col>
      <xdr:colOff>7620</xdr:colOff>
      <xdr:row>35</xdr:row>
      <xdr:rowOff>3810</xdr:rowOff>
    </xdr:to>
    <xdr:cxnSp macro="">
      <xdr:nvCxnSpPr>
        <xdr:cNvPr id="1193" name="Straight Connector 1192"/>
        <xdr:cNvCxnSpPr/>
      </xdr:nvCxnSpPr>
      <xdr:spPr>
        <a:xfrm>
          <a:off x="12569190" y="38675310"/>
          <a:ext cx="1725930" cy="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31</xdr:row>
      <xdr:rowOff>118110</xdr:rowOff>
    </xdr:from>
    <xdr:to>
      <xdr:col>6</xdr:col>
      <xdr:colOff>3810</xdr:colOff>
      <xdr:row>35</xdr:row>
      <xdr:rowOff>0</xdr:rowOff>
    </xdr:to>
    <xdr:cxnSp macro="">
      <xdr:nvCxnSpPr>
        <xdr:cNvPr id="1194" name="Straight Connector 1193"/>
        <xdr:cNvCxnSpPr/>
      </xdr:nvCxnSpPr>
      <xdr:spPr>
        <a:xfrm flipV="1">
          <a:off x="12576810" y="38271450"/>
          <a:ext cx="0" cy="40005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186690</xdr:colOff>
      <xdr:row>31</xdr:row>
      <xdr:rowOff>118110</xdr:rowOff>
    </xdr:from>
    <xdr:to>
      <xdr:col>14</xdr:col>
      <xdr:colOff>186690</xdr:colOff>
      <xdr:row>35</xdr:row>
      <xdr:rowOff>0</xdr:rowOff>
    </xdr:to>
    <xdr:cxnSp macro="">
      <xdr:nvCxnSpPr>
        <xdr:cNvPr id="1195" name="Straight Connector 1194"/>
        <xdr:cNvCxnSpPr/>
      </xdr:nvCxnSpPr>
      <xdr:spPr>
        <a:xfrm flipV="1">
          <a:off x="14283690" y="38271450"/>
          <a:ext cx="0" cy="40005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121920</xdr:rowOff>
    </xdr:from>
    <xdr:to>
      <xdr:col>15</xdr:col>
      <xdr:colOff>0</xdr:colOff>
      <xdr:row>37</xdr:row>
      <xdr:rowOff>125730</xdr:rowOff>
    </xdr:to>
    <xdr:sp macro="" textlink="">
      <xdr:nvSpPr>
        <xdr:cNvPr id="1196" name="Freeform 1195"/>
        <xdr:cNvSpPr/>
      </xdr:nvSpPr>
      <xdr:spPr bwMode="auto">
        <a:xfrm>
          <a:off x="12573000" y="38275260"/>
          <a:ext cx="1714500" cy="788670"/>
        </a:xfrm>
        <a:custGeom>
          <a:avLst/>
          <a:gdLst>
            <a:gd name="connsiteX0" fmla="*/ 0 w 1714500"/>
            <a:gd name="connsiteY0" fmla="*/ 3810 h 781050"/>
            <a:gd name="connsiteX1" fmla="*/ 754380 w 1714500"/>
            <a:gd name="connsiteY1" fmla="*/ 781050 h 781050"/>
            <a:gd name="connsiteX2" fmla="*/ 1714500 w 1714500"/>
            <a:gd name="connsiteY2" fmla="*/ 0 h 781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14500" h="781050">
              <a:moveTo>
                <a:pt x="0" y="3810"/>
              </a:moveTo>
              <a:cubicBezTo>
                <a:pt x="234315" y="392747"/>
                <a:pt x="468630" y="781685"/>
                <a:pt x="754380" y="781050"/>
              </a:cubicBezTo>
              <a:cubicBezTo>
                <a:pt x="1040130" y="780415"/>
                <a:pt x="1377315" y="390207"/>
                <a:pt x="1714500" y="0"/>
              </a:cubicBezTo>
            </a:path>
          </a:pathLst>
        </a:custGeom>
        <a:ln w="12700">
          <a:solidFill>
            <a:schemeClr val="accent6">
              <a:lumMod val="75000"/>
            </a:schemeClr>
          </a:solidFill>
          <a:prstDash val="soli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3810</xdr:colOff>
      <xdr:row>34</xdr:row>
      <xdr:rowOff>41910</xdr:rowOff>
    </xdr:from>
    <xdr:to>
      <xdr:col>7</xdr:col>
      <xdr:colOff>3810</xdr:colOff>
      <xdr:row>35</xdr:row>
      <xdr:rowOff>11430</xdr:rowOff>
    </xdr:to>
    <xdr:cxnSp macro="">
      <xdr:nvCxnSpPr>
        <xdr:cNvPr id="1197" name="Straight Connector 1196"/>
        <xdr:cNvCxnSpPr/>
      </xdr:nvCxnSpPr>
      <xdr:spPr>
        <a:xfrm flipV="1">
          <a:off x="12767310" y="38583870"/>
          <a:ext cx="0" cy="990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87630</xdr:rowOff>
    </xdr:from>
    <xdr:to>
      <xdr:col>14</xdr:col>
      <xdr:colOff>0</xdr:colOff>
      <xdr:row>35</xdr:row>
      <xdr:rowOff>11430</xdr:rowOff>
    </xdr:to>
    <xdr:cxnSp macro="">
      <xdr:nvCxnSpPr>
        <xdr:cNvPr id="1198" name="Straight Connector 1197"/>
        <xdr:cNvCxnSpPr/>
      </xdr:nvCxnSpPr>
      <xdr:spPr>
        <a:xfrm flipV="1">
          <a:off x="14097000" y="38500050"/>
          <a:ext cx="0" cy="1828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</xdr:colOff>
      <xdr:row>30</xdr:row>
      <xdr:rowOff>110490</xdr:rowOff>
    </xdr:from>
    <xdr:to>
      <xdr:col>10</xdr:col>
      <xdr:colOff>3810</xdr:colOff>
      <xdr:row>37</xdr:row>
      <xdr:rowOff>110490</xdr:rowOff>
    </xdr:to>
    <xdr:cxnSp macro="">
      <xdr:nvCxnSpPr>
        <xdr:cNvPr id="1199" name="Straight Connector 1198"/>
        <xdr:cNvCxnSpPr/>
      </xdr:nvCxnSpPr>
      <xdr:spPr>
        <a:xfrm flipV="1">
          <a:off x="13338810" y="37616130"/>
          <a:ext cx="0" cy="14325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95250</xdr:rowOff>
    </xdr:from>
    <xdr:to>
      <xdr:col>6</xdr:col>
      <xdr:colOff>0</xdr:colOff>
      <xdr:row>40</xdr:row>
      <xdr:rowOff>60960</xdr:rowOff>
    </xdr:to>
    <xdr:cxnSp macro="">
      <xdr:nvCxnSpPr>
        <xdr:cNvPr id="1200" name="Straight Connector 1199"/>
        <xdr:cNvCxnSpPr/>
      </xdr:nvCxnSpPr>
      <xdr:spPr>
        <a:xfrm>
          <a:off x="12573000" y="38766750"/>
          <a:ext cx="0" cy="62865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39</xdr:row>
      <xdr:rowOff>133350</xdr:rowOff>
    </xdr:from>
    <xdr:to>
      <xdr:col>7</xdr:col>
      <xdr:colOff>53340</xdr:colOff>
      <xdr:row>39</xdr:row>
      <xdr:rowOff>133350</xdr:rowOff>
    </xdr:to>
    <xdr:cxnSp macro="">
      <xdr:nvCxnSpPr>
        <xdr:cNvPr id="1201" name="Straight Connector 1200"/>
        <xdr:cNvCxnSpPr/>
      </xdr:nvCxnSpPr>
      <xdr:spPr>
        <a:xfrm>
          <a:off x="12496800" y="39330630"/>
          <a:ext cx="32004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35</xdr:row>
      <xdr:rowOff>102870</xdr:rowOff>
    </xdr:from>
    <xdr:to>
      <xdr:col>7</xdr:col>
      <xdr:colOff>0</xdr:colOff>
      <xdr:row>40</xdr:row>
      <xdr:rowOff>60960</xdr:rowOff>
    </xdr:to>
    <xdr:cxnSp macro="">
      <xdr:nvCxnSpPr>
        <xdr:cNvPr id="1202" name="Straight Connector 1201"/>
        <xdr:cNvCxnSpPr/>
      </xdr:nvCxnSpPr>
      <xdr:spPr>
        <a:xfrm>
          <a:off x="12763500" y="38774370"/>
          <a:ext cx="0" cy="6210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160020</xdr:colOff>
      <xdr:row>39</xdr:row>
      <xdr:rowOff>99060</xdr:rowOff>
    </xdr:from>
    <xdr:to>
      <xdr:col>6</xdr:col>
      <xdr:colOff>30480</xdr:colOff>
      <xdr:row>40</xdr:row>
      <xdr:rowOff>30480</xdr:rowOff>
    </xdr:to>
    <xdr:cxnSp macro="">
      <xdr:nvCxnSpPr>
        <xdr:cNvPr id="1203" name="Straight Connector 1202"/>
        <xdr:cNvCxnSpPr/>
      </xdr:nvCxnSpPr>
      <xdr:spPr>
        <a:xfrm flipH="1">
          <a:off x="12542520" y="39296340"/>
          <a:ext cx="6096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</xdr:colOff>
      <xdr:row>39</xdr:row>
      <xdr:rowOff>99060</xdr:rowOff>
    </xdr:from>
    <xdr:to>
      <xdr:col>7</xdr:col>
      <xdr:colOff>30480</xdr:colOff>
      <xdr:row>40</xdr:row>
      <xdr:rowOff>34290</xdr:rowOff>
    </xdr:to>
    <xdr:cxnSp macro="">
      <xdr:nvCxnSpPr>
        <xdr:cNvPr id="1204" name="Straight Connector 1203"/>
        <xdr:cNvCxnSpPr/>
      </xdr:nvCxnSpPr>
      <xdr:spPr>
        <a:xfrm flipH="1">
          <a:off x="12729210" y="39296340"/>
          <a:ext cx="64770" cy="723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95250</xdr:rowOff>
    </xdr:from>
    <xdr:to>
      <xdr:col>14</xdr:col>
      <xdr:colOff>0</xdr:colOff>
      <xdr:row>40</xdr:row>
      <xdr:rowOff>60960</xdr:rowOff>
    </xdr:to>
    <xdr:cxnSp macro="">
      <xdr:nvCxnSpPr>
        <xdr:cNvPr id="1205" name="Straight Connector 1204"/>
        <xdr:cNvCxnSpPr/>
      </xdr:nvCxnSpPr>
      <xdr:spPr>
        <a:xfrm>
          <a:off x="14097000" y="38766750"/>
          <a:ext cx="0" cy="62865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39</xdr:row>
      <xdr:rowOff>133350</xdr:rowOff>
    </xdr:from>
    <xdr:to>
      <xdr:col>15</xdr:col>
      <xdr:colOff>53340</xdr:colOff>
      <xdr:row>39</xdr:row>
      <xdr:rowOff>133350</xdr:rowOff>
    </xdr:to>
    <xdr:cxnSp macro="">
      <xdr:nvCxnSpPr>
        <xdr:cNvPr id="1206" name="Straight Connector 1205"/>
        <xdr:cNvCxnSpPr/>
      </xdr:nvCxnSpPr>
      <xdr:spPr>
        <a:xfrm>
          <a:off x="14020800" y="39330630"/>
          <a:ext cx="32004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35</xdr:row>
      <xdr:rowOff>102870</xdr:rowOff>
    </xdr:from>
    <xdr:to>
      <xdr:col>15</xdr:col>
      <xdr:colOff>0</xdr:colOff>
      <xdr:row>40</xdr:row>
      <xdr:rowOff>60960</xdr:rowOff>
    </xdr:to>
    <xdr:cxnSp macro="">
      <xdr:nvCxnSpPr>
        <xdr:cNvPr id="1207" name="Straight Connector 1206"/>
        <xdr:cNvCxnSpPr/>
      </xdr:nvCxnSpPr>
      <xdr:spPr>
        <a:xfrm>
          <a:off x="14287500" y="38774370"/>
          <a:ext cx="0" cy="62103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39</xdr:row>
      <xdr:rowOff>99060</xdr:rowOff>
    </xdr:from>
    <xdr:to>
      <xdr:col>14</xdr:col>
      <xdr:colOff>30480</xdr:colOff>
      <xdr:row>40</xdr:row>
      <xdr:rowOff>30480</xdr:rowOff>
    </xdr:to>
    <xdr:cxnSp macro="">
      <xdr:nvCxnSpPr>
        <xdr:cNvPr id="1208" name="Straight Connector 1207"/>
        <xdr:cNvCxnSpPr/>
      </xdr:nvCxnSpPr>
      <xdr:spPr>
        <a:xfrm flipH="1">
          <a:off x="14066520" y="39296340"/>
          <a:ext cx="60960" cy="685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39</xdr:row>
      <xdr:rowOff>99060</xdr:rowOff>
    </xdr:from>
    <xdr:to>
      <xdr:col>15</xdr:col>
      <xdr:colOff>30480</xdr:colOff>
      <xdr:row>40</xdr:row>
      <xdr:rowOff>34290</xdr:rowOff>
    </xdr:to>
    <xdr:cxnSp macro="">
      <xdr:nvCxnSpPr>
        <xdr:cNvPr id="1209" name="Straight Connector 1208"/>
        <xdr:cNvCxnSpPr/>
      </xdr:nvCxnSpPr>
      <xdr:spPr>
        <a:xfrm flipH="1">
          <a:off x="14253210" y="39296340"/>
          <a:ext cx="64770" cy="723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0</xdr:colOff>
      <xdr:row>19</xdr:row>
      <xdr:rowOff>72390</xdr:rowOff>
    </xdr:to>
    <xdr:cxnSp macro="">
      <xdr:nvCxnSpPr>
        <xdr:cNvPr id="73" name="Straight Connector 72"/>
        <xdr:cNvCxnSpPr/>
      </xdr:nvCxnSpPr>
      <xdr:spPr>
        <a:xfrm flipV="1">
          <a:off x="2857500" y="2346960"/>
          <a:ext cx="0" cy="46101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110490</xdr:rowOff>
    </xdr:from>
    <xdr:to>
      <xdr:col>6</xdr:col>
      <xdr:colOff>0</xdr:colOff>
      <xdr:row>16</xdr:row>
      <xdr:rowOff>68580</xdr:rowOff>
    </xdr:to>
    <xdr:cxnSp macro="">
      <xdr:nvCxnSpPr>
        <xdr:cNvPr id="75" name="Straight Connector 74"/>
        <xdr:cNvCxnSpPr/>
      </xdr:nvCxnSpPr>
      <xdr:spPr>
        <a:xfrm flipV="1">
          <a:off x="1143000" y="2327910"/>
          <a:ext cx="0" cy="8763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</xdr:row>
      <xdr:rowOff>53340</xdr:rowOff>
    </xdr:from>
    <xdr:to>
      <xdr:col>14</xdr:col>
      <xdr:colOff>0</xdr:colOff>
      <xdr:row>18</xdr:row>
      <xdr:rowOff>125730</xdr:rowOff>
    </xdr:to>
    <xdr:cxnSp macro="">
      <xdr:nvCxnSpPr>
        <xdr:cNvPr id="77" name="Straight Connector 76"/>
        <xdr:cNvCxnSpPr/>
      </xdr:nvCxnSpPr>
      <xdr:spPr>
        <a:xfrm flipV="1">
          <a:off x="2667000" y="2270760"/>
          <a:ext cx="0" cy="46101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186690</xdr:colOff>
      <xdr:row>15</xdr:row>
      <xdr:rowOff>38100</xdr:rowOff>
    </xdr:from>
    <xdr:to>
      <xdr:col>6</xdr:col>
      <xdr:colOff>186690</xdr:colOff>
      <xdr:row>17</xdr:row>
      <xdr:rowOff>0</xdr:rowOff>
    </xdr:to>
    <xdr:cxnSp macro="">
      <xdr:nvCxnSpPr>
        <xdr:cNvPr id="78" name="Straight Connector 77"/>
        <xdr:cNvCxnSpPr/>
      </xdr:nvCxnSpPr>
      <xdr:spPr>
        <a:xfrm flipV="1">
          <a:off x="1329690" y="2255520"/>
          <a:ext cx="0" cy="22098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186690</xdr:colOff>
      <xdr:row>13</xdr:row>
      <xdr:rowOff>76200</xdr:rowOff>
    </xdr:from>
    <xdr:to>
      <xdr:col>6</xdr:col>
      <xdr:colOff>186690</xdr:colOff>
      <xdr:row>14</xdr:row>
      <xdr:rowOff>99060</xdr:rowOff>
    </xdr:to>
    <xdr:cxnSp macro="">
      <xdr:nvCxnSpPr>
        <xdr:cNvPr id="80" name="Straight Connector 79"/>
        <xdr:cNvCxnSpPr/>
      </xdr:nvCxnSpPr>
      <xdr:spPr>
        <a:xfrm flipV="1">
          <a:off x="1329690" y="2034540"/>
          <a:ext cx="0" cy="15240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186690</xdr:colOff>
      <xdr:row>13</xdr:row>
      <xdr:rowOff>80010</xdr:rowOff>
    </xdr:from>
    <xdr:to>
      <xdr:col>13</xdr:col>
      <xdr:colOff>186690</xdr:colOff>
      <xdr:row>14</xdr:row>
      <xdr:rowOff>102870</xdr:rowOff>
    </xdr:to>
    <xdr:cxnSp macro="">
      <xdr:nvCxnSpPr>
        <xdr:cNvPr id="83" name="Straight Connector 82"/>
        <xdr:cNvCxnSpPr/>
      </xdr:nvCxnSpPr>
      <xdr:spPr>
        <a:xfrm flipV="1">
          <a:off x="2663190" y="2038350"/>
          <a:ext cx="0" cy="15240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186690</xdr:colOff>
      <xdr:row>30</xdr:row>
      <xdr:rowOff>26670</xdr:rowOff>
    </xdr:from>
    <xdr:to>
      <xdr:col>13</xdr:col>
      <xdr:colOff>186690</xdr:colOff>
      <xdr:row>32</xdr:row>
      <xdr:rowOff>99060</xdr:rowOff>
    </xdr:to>
    <xdr:cxnSp macro="">
      <xdr:nvCxnSpPr>
        <xdr:cNvPr id="84" name="Straight Connector 83"/>
        <xdr:cNvCxnSpPr/>
      </xdr:nvCxnSpPr>
      <xdr:spPr>
        <a:xfrm flipV="1">
          <a:off x="2663190" y="4194810"/>
          <a:ext cx="0" cy="331470"/>
        </a:xfrm>
        <a:prstGeom prst="line">
          <a:avLst/>
        </a:prstGeom>
        <a:ln w="63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0"/>
  <sheetViews>
    <sheetView showGridLines="0" tabSelected="1" zoomScaleNormal="100" workbookViewId="0">
      <selection activeCell="AH15" sqref="AH15"/>
    </sheetView>
  </sheetViews>
  <sheetFormatPr defaultRowHeight="10.199999999999999" x14ac:dyDescent="0.3"/>
  <cols>
    <col min="1" max="897" width="2.77734375" style="1" customWidth="1"/>
    <col min="898" max="16384" width="8.88671875" style="1"/>
  </cols>
  <sheetData>
    <row r="1" spans="2:25" ht="10.8" thickBot="1" x14ac:dyDescent="0.35"/>
    <row r="2" spans="2:25" ht="31.2" customHeight="1" x14ac:dyDescent="0.3">
      <c r="B2" s="13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</row>
    <row r="3" spans="2:25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12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2:25" ht="10.199999999999999" customHeight="1" x14ac:dyDescent="0.3">
      <c r="B4" s="2"/>
      <c r="C4" s="3"/>
      <c r="D4" s="3"/>
      <c r="E4" s="18">
        <v>141.09</v>
      </c>
      <c r="F4" s="18"/>
      <c r="G4" s="3" t="s">
        <v>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2:25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</row>
    <row r="6" spans="2:25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8">
        <v>39.238</v>
      </c>
      <c r="P6" s="18"/>
      <c r="Q6" s="3" t="s">
        <v>0</v>
      </c>
      <c r="R6" s="3"/>
      <c r="S6" s="3"/>
      <c r="T6" s="3"/>
      <c r="U6" s="3"/>
      <c r="V6" s="3"/>
      <c r="W6" s="3"/>
      <c r="X6" s="3"/>
      <c r="Y6" s="4"/>
    </row>
    <row r="7" spans="2:25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x14ac:dyDescent="0.3">
      <c r="B8" s="2"/>
      <c r="C8" s="18">
        <v>111.06</v>
      </c>
      <c r="D8" s="18"/>
      <c r="E8" s="3" t="s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8">
        <v>89.11</v>
      </c>
      <c r="S8" s="18"/>
      <c r="T8" s="3" t="s">
        <v>2</v>
      </c>
      <c r="U8" s="3"/>
      <c r="V8" s="3"/>
      <c r="W8" s="3"/>
      <c r="X8" s="3"/>
      <c r="Y8" s="4"/>
    </row>
    <row r="9" spans="2:25" x14ac:dyDescent="0.3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</row>
    <row r="10" spans="2:25" x14ac:dyDescent="0.3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</row>
    <row r="11" spans="2:25" x14ac:dyDescent="0.3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</row>
    <row r="12" spans="2:25" x14ac:dyDescent="0.3">
      <c r="B12" s="2"/>
      <c r="C12" s="3"/>
      <c r="D12" s="3"/>
      <c r="E12" s="3" t="s">
        <v>3</v>
      </c>
      <c r="F12" s="17">
        <f>(-R8+C8+(O6+E4)/2*J15*(2*E4+O6)/(O6+E4)*J15/3)/J15</f>
        <v>224.9892918699187</v>
      </c>
      <c r="G12" s="17"/>
      <c r="H12" s="3" t="s">
        <v>4</v>
      </c>
      <c r="I12" s="3"/>
      <c r="J12" s="3"/>
      <c r="K12" s="3"/>
      <c r="L12" s="3"/>
      <c r="M12" s="3"/>
      <c r="N12" s="3" t="s">
        <v>5</v>
      </c>
      <c r="O12" s="17">
        <f>(O6+E4)/2*J15-F12</f>
        <v>144.68310813008128</v>
      </c>
      <c r="P12" s="17"/>
      <c r="Q12" s="3" t="s">
        <v>4</v>
      </c>
      <c r="R12" s="3"/>
      <c r="S12" s="3"/>
      <c r="T12" s="3"/>
      <c r="U12" s="3"/>
      <c r="V12" s="3"/>
      <c r="W12" s="3"/>
      <c r="X12" s="3"/>
      <c r="Y12" s="4"/>
    </row>
    <row r="13" spans="2:25" x14ac:dyDescent="0.3">
      <c r="B13" s="2"/>
      <c r="C13" s="3"/>
      <c r="D13" s="3"/>
      <c r="E13" s="3"/>
      <c r="F13" s="18">
        <v>0.6</v>
      </c>
      <c r="G13" s="18"/>
      <c r="H13" s="3" t="s">
        <v>1</v>
      </c>
      <c r="I13" s="3"/>
      <c r="J13" s="3"/>
      <c r="K13" s="3"/>
      <c r="L13" s="3"/>
      <c r="M13" s="3"/>
      <c r="N13" s="3"/>
      <c r="O13" s="18">
        <v>0.6</v>
      </c>
      <c r="P13" s="18"/>
      <c r="Q13" s="3" t="s">
        <v>1</v>
      </c>
      <c r="R13" s="3" t="s">
        <v>11</v>
      </c>
      <c r="S13" s="3"/>
      <c r="T13" s="3"/>
      <c r="U13" s="3"/>
      <c r="V13" s="3"/>
      <c r="W13" s="3"/>
      <c r="X13" s="3"/>
      <c r="Y13" s="4"/>
    </row>
    <row r="14" spans="2:25" x14ac:dyDescent="0.3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</row>
    <row r="15" spans="2:25" x14ac:dyDescent="0.3">
      <c r="B15" s="2"/>
      <c r="C15" s="3"/>
      <c r="D15" s="3"/>
      <c r="E15" s="3"/>
      <c r="F15" s="3"/>
      <c r="G15" s="3"/>
      <c r="H15" s="3"/>
      <c r="I15" s="3"/>
      <c r="J15" s="18">
        <v>4.0999999999999996</v>
      </c>
      <c r="K15" s="18"/>
      <c r="L15" s="3" t="s">
        <v>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</row>
    <row r="16" spans="2:25" x14ac:dyDescent="0.3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</row>
    <row r="17" spans="2:25" x14ac:dyDescent="0.3">
      <c r="B17" s="2"/>
      <c r="C17" s="3"/>
      <c r="D17" s="3"/>
      <c r="E17" s="17">
        <f>+F12</f>
        <v>224.9892918699187</v>
      </c>
      <c r="F17" s="1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</row>
    <row r="18" spans="2:25" x14ac:dyDescent="0.3">
      <c r="B18" s="2"/>
      <c r="C18" s="3"/>
      <c r="D18" s="3"/>
      <c r="E18" s="3"/>
      <c r="F18" s="3"/>
      <c r="G18" s="3"/>
      <c r="H18" s="17">
        <f>(F12-((O6+(E4-O6)*(J15-F13/2)/J15)+E4)/2*F13/2)</f>
        <v>183.78017967479676</v>
      </c>
      <c r="I18" s="17"/>
      <c r="J18" s="3" t="s">
        <v>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</row>
    <row r="19" spans="2:25" x14ac:dyDescent="0.3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7</v>
      </c>
      <c r="S19" s="3"/>
      <c r="T19" s="3"/>
      <c r="U19" s="3"/>
      <c r="V19" s="3"/>
      <c r="W19" s="3"/>
      <c r="X19" s="3"/>
      <c r="Y19" s="4"/>
    </row>
    <row r="20" spans="2:25" x14ac:dyDescent="0.3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</row>
    <row r="21" spans="2:25" x14ac:dyDescent="0.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</row>
    <row r="22" spans="2:25" x14ac:dyDescent="0.3">
      <c r="B22" s="2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</row>
    <row r="23" spans="2:25" ht="10.199999999999999" customHeight="1" x14ac:dyDescent="0.3">
      <c r="B23" s="2"/>
      <c r="C23" s="3"/>
      <c r="D23" s="3"/>
      <c r="E23" s="3"/>
      <c r="F23" s="10"/>
      <c r="G23" s="5"/>
      <c r="H23" s="3"/>
      <c r="I23" s="3"/>
      <c r="J23" s="3"/>
      <c r="K23" s="3"/>
      <c r="L23" s="3"/>
      <c r="M23" s="17">
        <f>(P24-((O6+(E4-O6)*O13/2/J15)+O6)/2*O13/2)</f>
        <v>131.79382032520323</v>
      </c>
      <c r="N23" s="17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</row>
    <row r="24" spans="2:25" x14ac:dyDescent="0.3">
      <c r="B24" s="2"/>
      <c r="C24" s="3"/>
      <c r="D24" s="3"/>
      <c r="E24" s="3"/>
      <c r="F24" s="10"/>
      <c r="G24" s="5"/>
      <c r="H24" s="3"/>
      <c r="I24" s="3"/>
      <c r="J24" s="3"/>
      <c r="K24" s="3"/>
      <c r="L24" s="3"/>
      <c r="M24" s="3"/>
      <c r="N24" s="3"/>
      <c r="O24" s="3"/>
      <c r="P24" s="17">
        <f>+O12</f>
        <v>144.68310813008128</v>
      </c>
      <c r="Q24" s="17"/>
      <c r="R24" s="3" t="s">
        <v>8</v>
      </c>
      <c r="S24" s="3"/>
      <c r="T24" s="3"/>
      <c r="U24" s="3"/>
      <c r="V24" s="3"/>
      <c r="W24" s="3"/>
      <c r="X24" s="3"/>
      <c r="Y24" s="4"/>
    </row>
    <row r="25" spans="2:25" ht="10.8" x14ac:dyDescent="0.3">
      <c r="B25" s="2"/>
      <c r="C25" s="3"/>
      <c r="D25" s="3"/>
      <c r="E25" s="3"/>
      <c r="F25" s="10"/>
      <c r="G25" s="5" t="s">
        <v>1</v>
      </c>
      <c r="H25" s="3"/>
      <c r="I25" s="3"/>
      <c r="J25" s="3"/>
      <c r="K25" s="3"/>
      <c r="L25" s="3"/>
      <c r="M25" s="3"/>
      <c r="N25" s="3"/>
      <c r="O25" s="5" t="s">
        <v>1</v>
      </c>
      <c r="P25" s="3"/>
      <c r="Q25" s="3"/>
      <c r="R25" s="3"/>
      <c r="S25" s="3"/>
      <c r="T25" s="3"/>
      <c r="U25" s="3"/>
      <c r="V25" s="3"/>
      <c r="W25" s="3"/>
      <c r="X25" s="3"/>
      <c r="Y25" s="4"/>
    </row>
    <row r="26" spans="2:25" x14ac:dyDescent="0.3">
      <c r="B26" s="2"/>
      <c r="C26" s="3"/>
      <c r="D26" s="3"/>
      <c r="E26" s="3"/>
      <c r="F26" s="10"/>
      <c r="G26" s="16">
        <f>+F13/2</f>
        <v>0.3</v>
      </c>
      <c r="H26" s="3"/>
      <c r="I26" s="3"/>
      <c r="J26" s="3"/>
      <c r="K26" s="3"/>
      <c r="L26" s="3"/>
      <c r="M26" s="3"/>
      <c r="N26" s="3"/>
      <c r="O26" s="16">
        <f>+O13/2</f>
        <v>0.3</v>
      </c>
      <c r="P26" s="3"/>
      <c r="Q26" s="3"/>
      <c r="R26" s="3"/>
      <c r="S26" s="3"/>
      <c r="T26" s="3"/>
      <c r="U26" s="3"/>
      <c r="V26" s="3"/>
      <c r="W26" s="3"/>
      <c r="X26" s="3"/>
      <c r="Y26" s="11"/>
    </row>
    <row r="27" spans="2:25" ht="10.199999999999999" customHeight="1" x14ac:dyDescent="0.3">
      <c r="B27" s="2"/>
      <c r="C27" s="3"/>
      <c r="D27" s="3"/>
      <c r="E27" s="3"/>
      <c r="F27" s="10"/>
      <c r="G27" s="16"/>
      <c r="H27" s="3"/>
      <c r="I27" s="3"/>
      <c r="J27" s="3"/>
      <c r="K27" s="3"/>
      <c r="L27" s="3"/>
      <c r="M27" s="3"/>
      <c r="N27" s="3"/>
      <c r="O27" s="16"/>
      <c r="P27" s="3"/>
      <c r="Q27" s="3"/>
      <c r="R27" s="3"/>
      <c r="S27" s="3"/>
      <c r="T27" s="3"/>
      <c r="U27" s="3"/>
      <c r="V27" s="3"/>
      <c r="W27" s="3"/>
      <c r="X27" s="3"/>
      <c r="Y27" s="11"/>
    </row>
    <row r="28" spans="2:25" ht="10.199999999999999" customHeight="1" x14ac:dyDescent="0.3">
      <c r="B28" s="2"/>
      <c r="C28" s="3"/>
      <c r="D28" s="3"/>
      <c r="E28" s="3"/>
      <c r="F28" s="10"/>
      <c r="G28" s="16"/>
      <c r="H28" s="3"/>
      <c r="I28" s="3"/>
      <c r="J28" s="3"/>
      <c r="K28" s="3"/>
      <c r="L28" s="3"/>
      <c r="M28" s="3"/>
      <c r="N28" s="3"/>
      <c r="O28" s="16"/>
      <c r="P28" s="3"/>
      <c r="Q28" s="3"/>
      <c r="R28" s="3"/>
      <c r="S28" s="3"/>
      <c r="T28" s="3"/>
      <c r="U28" s="3"/>
      <c r="V28" s="3"/>
      <c r="W28" s="3"/>
      <c r="X28" s="3"/>
      <c r="Y28" s="11"/>
    </row>
    <row r="29" spans="2:25" x14ac:dyDescent="0.3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1"/>
    </row>
    <row r="30" spans="2:25" x14ac:dyDescent="0.3">
      <c r="B30" s="2"/>
      <c r="C30" s="3"/>
      <c r="D30" s="3"/>
      <c r="E30" s="3"/>
      <c r="F30" s="3"/>
      <c r="G30" s="3"/>
      <c r="H30" s="17">
        <f>+J15-L30</f>
        <v>1.9187707396109941</v>
      </c>
      <c r="I30" s="17"/>
      <c r="J30" s="3" t="s">
        <v>1</v>
      </c>
      <c r="K30" s="3"/>
      <c r="L30" s="17">
        <f>(-(2*O6)+SQRT((2*O6)^2-4*((E4-O6)/J15)*(-2*O12)))/(2*((E4-O6)/J15))</f>
        <v>2.1812292603890056</v>
      </c>
      <c r="M30" s="17"/>
      <c r="N30" s="3" t="s">
        <v>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11"/>
    </row>
    <row r="31" spans="2:25" x14ac:dyDescent="0.3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11"/>
    </row>
    <row r="32" spans="2:25" x14ac:dyDescent="0.3">
      <c r="B32" s="2"/>
      <c r="C32" s="3"/>
      <c r="D32" s="3"/>
      <c r="E32" s="17">
        <f>+C8</f>
        <v>111.06</v>
      </c>
      <c r="F32" s="17"/>
      <c r="G32" s="3" t="s">
        <v>8</v>
      </c>
      <c r="H32" s="3"/>
      <c r="I32" s="3"/>
      <c r="J32" s="3"/>
      <c r="K32" s="3"/>
      <c r="L32" s="3"/>
      <c r="M32" s="3"/>
      <c r="N32" s="3"/>
      <c r="O32" s="3"/>
      <c r="P32" s="17">
        <f>+R8</f>
        <v>89.11</v>
      </c>
      <c r="Q32" s="17"/>
      <c r="R32" s="3" t="s">
        <v>8</v>
      </c>
      <c r="S32" s="3"/>
      <c r="T32" s="3"/>
      <c r="U32" s="3"/>
      <c r="V32" s="3"/>
      <c r="W32" s="3"/>
      <c r="X32" s="3"/>
      <c r="Y32" s="4"/>
    </row>
    <row r="33" spans="2:25" x14ac:dyDescent="0.3">
      <c r="B33" s="2"/>
      <c r="C33" s="3"/>
      <c r="D33" s="3"/>
      <c r="E33" s="3"/>
      <c r="F33" s="3"/>
      <c r="G33" s="3"/>
      <c r="H33" s="3" t="s">
        <v>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"/>
    </row>
    <row r="34" spans="2:25" x14ac:dyDescent="0.3">
      <c r="B34" s="2"/>
      <c r="C34" s="3"/>
      <c r="D34" s="3"/>
      <c r="E34" s="3"/>
      <c r="F34" s="3"/>
      <c r="G34" s="3"/>
      <c r="H34" s="17">
        <f>E32-(E4+(O6+(E4-O6)*(J15-F13/2)/J15))/2*F13/2*(2*(O6+(E4-O6)*(J15-F13/2)/J15)+E4)/((O6+(E4-O6)*(J15-F13/2)/J15)+E4)*F13/2/3</f>
        <v>104.93452756097561</v>
      </c>
      <c r="I34" s="17"/>
      <c r="J34" s="3"/>
      <c r="K34" s="3"/>
      <c r="L34" s="3"/>
      <c r="M34" s="17">
        <f>P32-((O6+(E4-O6)*O13/2/J15)+O6)/2*O13/2*(2*(O6+(E4-O6)*O13/2/J15)+O6)/(O6+(O6+(E4-O6)*O13/2/J15))*O13/2/3</f>
        <v>87.120712439024388</v>
      </c>
      <c r="N34" s="17"/>
      <c r="O34" s="3"/>
      <c r="P34" s="3"/>
      <c r="Q34" s="3"/>
      <c r="R34" s="3" t="s">
        <v>9</v>
      </c>
      <c r="S34" s="3"/>
      <c r="T34" s="3"/>
      <c r="U34" s="3"/>
      <c r="V34" s="3"/>
      <c r="W34" s="3"/>
      <c r="X34" s="3"/>
      <c r="Y34" s="4"/>
    </row>
    <row r="35" spans="2:25" x14ac:dyDescent="0.3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4"/>
    </row>
    <row r="36" spans="2:25" x14ac:dyDescent="0.3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</row>
    <row r="37" spans="2:25" ht="10.8" x14ac:dyDescent="0.3">
      <c r="B37" s="2"/>
      <c r="C37" s="3"/>
      <c r="D37" s="3"/>
      <c r="E37" s="3"/>
      <c r="F37" s="3"/>
      <c r="G37" s="5" t="s">
        <v>1</v>
      </c>
      <c r="H37" s="3"/>
      <c r="I37" s="3"/>
      <c r="J37" s="3"/>
      <c r="K37" s="3"/>
      <c r="L37" s="3"/>
      <c r="M37" s="3"/>
      <c r="N37" s="3"/>
      <c r="O37" s="5" t="s">
        <v>1</v>
      </c>
      <c r="P37" s="3"/>
      <c r="Q37" s="3"/>
      <c r="R37" s="3"/>
      <c r="S37" s="3"/>
      <c r="T37" s="3"/>
      <c r="U37" s="3"/>
      <c r="V37" s="3"/>
      <c r="W37" s="3"/>
      <c r="X37" s="3"/>
      <c r="Y37" s="4"/>
    </row>
    <row r="38" spans="2:25" x14ac:dyDescent="0.3">
      <c r="B38" s="2"/>
      <c r="C38" s="3"/>
      <c r="D38" s="3"/>
      <c r="E38" s="3"/>
      <c r="F38" s="3"/>
      <c r="G38" s="16">
        <f>+G26</f>
        <v>0.3</v>
      </c>
      <c r="H38" s="3"/>
      <c r="I38" s="3"/>
      <c r="J38" s="3"/>
      <c r="K38" s="3"/>
      <c r="L38" s="3"/>
      <c r="M38" s="3"/>
      <c r="N38" s="3"/>
      <c r="O38" s="16">
        <f>+O26</f>
        <v>0.3</v>
      </c>
      <c r="P38" s="3"/>
      <c r="Q38" s="3"/>
      <c r="R38" s="3"/>
      <c r="S38" s="3"/>
      <c r="T38" s="3"/>
      <c r="U38" s="3"/>
      <c r="V38" s="3"/>
      <c r="W38" s="3"/>
      <c r="X38" s="3"/>
      <c r="Y38" s="4"/>
    </row>
    <row r="39" spans="2:25" x14ac:dyDescent="0.3">
      <c r="B39" s="2"/>
      <c r="C39" s="3"/>
      <c r="D39" s="3"/>
      <c r="E39" s="3"/>
      <c r="F39" s="3"/>
      <c r="G39" s="16"/>
      <c r="H39" s="3"/>
      <c r="I39" s="3"/>
      <c r="J39" s="17">
        <f>-C8+(E4+(O6+(E4-O6)*(J15-H30)/J15))/2*H30*(2*(O6+(E4-O6)*(J15-H30)/J15)+E4)/(E4+(O6+(E4-O6)*(J15-H30)/J15))*H30/3</f>
        <v>90.167181040361896</v>
      </c>
      <c r="K39" s="17"/>
      <c r="L39" s="3"/>
      <c r="M39" s="3"/>
      <c r="N39" s="3"/>
      <c r="O39" s="16"/>
      <c r="P39" s="3"/>
      <c r="Q39" s="3"/>
      <c r="R39" s="3"/>
      <c r="S39" s="3"/>
      <c r="T39" s="3"/>
      <c r="U39" s="3"/>
      <c r="V39" s="3"/>
      <c r="W39" s="3"/>
      <c r="X39" s="3"/>
      <c r="Y39" s="4"/>
    </row>
    <row r="40" spans="2:25" x14ac:dyDescent="0.3">
      <c r="B40" s="2"/>
      <c r="C40" s="3"/>
      <c r="D40" s="3"/>
      <c r="E40" s="3"/>
      <c r="F40" s="3"/>
      <c r="G40" s="16"/>
      <c r="H40" s="3"/>
      <c r="I40" s="3"/>
      <c r="J40" s="3"/>
      <c r="K40" s="3"/>
      <c r="L40" s="3"/>
      <c r="M40" s="3"/>
      <c r="N40" s="3"/>
      <c r="O40" s="16"/>
      <c r="P40" s="3"/>
      <c r="Q40" s="3"/>
      <c r="R40" s="3"/>
      <c r="S40" s="3"/>
      <c r="T40" s="3"/>
      <c r="U40" s="3"/>
      <c r="V40" s="3"/>
      <c r="W40" s="3"/>
      <c r="X40" s="3"/>
      <c r="Y40" s="4"/>
    </row>
    <row r="41" spans="2:25" ht="10.8" thickBot="1" x14ac:dyDescent="0.35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9"/>
    </row>
    <row r="60" ht="10.8" customHeight="1" x14ac:dyDescent="0.3"/>
    <row r="61" ht="10.8" customHeight="1" x14ac:dyDescent="0.3"/>
    <row r="62" ht="10.8" customHeight="1" x14ac:dyDescent="0.3"/>
    <row r="63" ht="10.8" customHeight="1" x14ac:dyDescent="0.3"/>
    <row r="64" ht="10.8" customHeight="1" x14ac:dyDescent="0.3"/>
    <row r="65" ht="10.8" customHeight="1" x14ac:dyDescent="0.3"/>
    <row r="68" ht="10.8" customHeight="1" x14ac:dyDescent="0.3"/>
    <row r="70" ht="10.199999999999999" customHeight="1" x14ac:dyDescent="0.3"/>
    <row r="72" ht="10.199999999999999" customHeight="1" x14ac:dyDescent="0.3"/>
    <row r="74" ht="10.199999999999999" customHeight="1" x14ac:dyDescent="0.3"/>
    <row r="76" ht="10.199999999999999" customHeight="1" x14ac:dyDescent="0.3"/>
    <row r="78" ht="10.199999999999999" customHeigh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91" ht="10.8" customHeight="1" x14ac:dyDescent="0.3"/>
    <row r="92" ht="10.8" customHeight="1" x14ac:dyDescent="0.3"/>
    <row r="114" ht="10.199999999999999" customHeight="1" x14ac:dyDescent="0.3"/>
    <row r="121" ht="10.199999999999999" customHeight="1" x14ac:dyDescent="0.3"/>
    <row r="122" ht="10.199999999999999" customHeight="1" x14ac:dyDescent="0.3"/>
    <row r="123" ht="10.199999999999999" customHeight="1" x14ac:dyDescent="0.3"/>
    <row r="124" ht="10.199999999999999" customHeight="1" x14ac:dyDescent="0.3"/>
    <row r="129" ht="10.199999999999999" customHeight="1" x14ac:dyDescent="0.3"/>
    <row r="130" ht="10.199999999999999" customHeight="1" x14ac:dyDescent="0.3"/>
  </sheetData>
  <sheetProtection password="DAD3" sheet="1" objects="1" scenarios="1"/>
  <mergeCells count="25">
    <mergeCell ref="R8:S8"/>
    <mergeCell ref="C8:D8"/>
    <mergeCell ref="E4:F4"/>
    <mergeCell ref="O6:P6"/>
    <mergeCell ref="J15:K15"/>
    <mergeCell ref="O12:P12"/>
    <mergeCell ref="F13:G13"/>
    <mergeCell ref="O13:P13"/>
    <mergeCell ref="F12:G12"/>
    <mergeCell ref="B2:Y2"/>
    <mergeCell ref="G38:G40"/>
    <mergeCell ref="O38:O40"/>
    <mergeCell ref="J39:K39"/>
    <mergeCell ref="H34:I34"/>
    <mergeCell ref="M34:N34"/>
    <mergeCell ref="E32:F32"/>
    <mergeCell ref="P32:Q32"/>
    <mergeCell ref="H30:I30"/>
    <mergeCell ref="L30:M30"/>
    <mergeCell ref="G26:G28"/>
    <mergeCell ref="O26:O28"/>
    <mergeCell ref="P24:Q24"/>
    <mergeCell ref="M23:N23"/>
    <mergeCell ref="H18:I18"/>
    <mergeCell ref="E17:F1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cp:lastPrinted>2016-10-29T07:21:24Z</cp:lastPrinted>
  <dcterms:created xsi:type="dcterms:W3CDTF">2016-10-29T07:12:22Z</dcterms:created>
  <dcterms:modified xsi:type="dcterms:W3CDTF">2016-10-29T07:36:28Z</dcterms:modified>
</cp:coreProperties>
</file>